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2120" windowHeight="5865" firstSheet="1" activeTab="3"/>
  </bookViews>
  <sheets>
    <sheet name="June 2005" sheetId="1" r:id="rId1"/>
    <sheet name="July 2005" sheetId="2" r:id="rId2"/>
    <sheet name="August 2005" sheetId="3" r:id="rId3"/>
    <sheet name="September 2005" sheetId="4" r:id="rId4"/>
  </sheets>
  <definedNames>
    <definedName name="_xlnm.Print_Area" localSheetId="0">'June 2005'!$A$1:$AG$69</definedName>
    <definedName name="_xlnm.Print_Area" localSheetId="3">'September 2005'!$A$1:$AH$70</definedName>
  </definedNames>
  <calcPr fullCalcOnLoad="1"/>
</workbook>
</file>

<file path=xl/sharedStrings.xml><?xml version="1.0" encoding="utf-8"?>
<sst xmlns="http://schemas.openxmlformats.org/spreadsheetml/2006/main" count="152" uniqueCount="34">
  <si>
    <t>Northern New Castle County</t>
  </si>
  <si>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</si>
  <si>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</si>
  <si>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</si>
  <si>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</si>
  <si>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</si>
  <si>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</si>
  <si>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</si>
  <si>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</si>
  <si>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</si>
  <si>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</si>
  <si>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</si>
  <si>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</si>
  <si>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</si>
  <si>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</si>
  <si>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</si>
  <si>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</si>
  <si>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</si>
  <si>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</si>
  <si>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</si>
  <si>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>.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</si>
  <si>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</si>
  <si>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</si>
  <si>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</si>
  <si>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>PUBLIC WATER PRODUCTION AND DEMAND REPORT</t>
  </si>
  <si>
    <t xml:space="preserve"> </t>
  </si>
  <si>
    <t>Water Production in Northern New Castle County</t>
  </si>
  <si>
    <t>Avge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</si>
  <si>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</si>
  <si>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</si>
  <si>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</si>
  <si>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</si>
  <si>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</si>
  <si>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Wells (South)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</si>
</sst>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2" fontId="5" fillId="0" borderId="1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3" fillId="3" borderId="0" xfId="0" applyNumberFormat="1" applyFont="1" applyFill="1" applyAlignment="1" applyProtection="1">
      <alignment horizontal="center"/>
      <protection/>
    </xf>
    <xf numFmtId="0" fontId="3" fillId="3" borderId="0" xfId="0" applyNumberFormat="1" applyFont="1" applyFill="1" applyAlignment="1" applyProtection="1">
      <alignment horizontal="center"/>
      <protection/>
    </xf>
    <xf numFmtId="165" fontId="3" fillId="3" borderId="0" xfId="0" applyNumberFormat="1" applyFont="1" applyFill="1" applyAlignment="1" applyProtection="1">
      <alignment horizontal="center"/>
      <protection/>
    </xf>
    <xf numFmtId="164" fontId="3" fillId="3" borderId="1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64" fontId="3" fillId="4" borderId="0" xfId="0" applyNumberFormat="1" applyFont="1" applyFill="1" applyAlignment="1" applyProtection="1">
      <alignment horizontal="center"/>
      <protection/>
    </xf>
    <xf numFmtId="0" fontId="3" fillId="4" borderId="0" xfId="0" applyNumberFormat="1" applyFont="1" applyFill="1" applyAlignment="1" applyProtection="1">
      <alignment horizontal="center"/>
      <protection/>
    </xf>
    <xf numFmtId="165" fontId="3" fillId="4" borderId="0" xfId="0" applyNumberFormat="1" applyFont="1" applyFill="1" applyAlignment="1" applyProtection="1">
      <alignment horizontal="center"/>
      <protection/>
    </xf>
    <xf numFmtId="164" fontId="3" fillId="4" borderId="1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7" fontId="2" fillId="0" borderId="0" xfId="0" applyNumberFormat="1" applyFont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ember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99"/>
  <sheetViews>
    <sheetView defaultGridColor="0" zoomScale="50" zoomScaleNormal="50" zoomScaleSheetLayoutView="50" colorId="22" workbookViewId="0" topLeftCell="A23">
      <selection activeCell="O67" sqref="O67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6" ht="20.25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38"/>
      <c r="AJ1" s="38"/>
    </row>
    <row r="2" spans="1:36" ht="20.2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38"/>
      <c r="AJ2" s="38"/>
    </row>
    <row r="3" spans="1:36" ht="20.25">
      <c r="A3" s="64">
        <v>38504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38"/>
      <c r="AJ3" s="38"/>
    </row>
    <row r="4" spans="1:36" ht="2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38"/>
      <c r="AJ4" s="38"/>
    </row>
    <row r="5" spans="1:36" ht="2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38"/>
      <c r="AJ5" s="38"/>
    </row>
    <row r="6" spans="1:36" ht="20.25">
      <c r="A6" s="6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38"/>
      <c r="AJ6" s="38"/>
    </row>
    <row r="7" spans="1:36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8"/>
      <c r="AJ7" s="38"/>
    </row>
    <row r="8" spans="1:36" ht="20.25">
      <c r="A8" s="2">
        <v>38504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8"/>
      <c r="AJ8" s="38"/>
    </row>
    <row r="9" spans="1:36" ht="20.25">
      <c r="A9" s="4" t="s">
        <v>23</v>
      </c>
      <c r="AA9" s="4"/>
      <c r="AB9" s="5"/>
      <c r="AC9" s="5"/>
      <c r="AD9" s="5"/>
      <c r="AE9" s="5"/>
      <c r="AF9" s="5"/>
      <c r="AG9" s="5"/>
      <c r="AH9" s="3"/>
      <c r="AI9" s="38"/>
      <c r="AJ9" s="38"/>
    </row>
    <row r="10" spans="1:36" ht="2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  <c r="AH10" s="3"/>
      <c r="AI10" s="38"/>
      <c r="AJ10" s="38"/>
    </row>
    <row r="11" spans="1:36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/>
      <c r="AG11" s="20"/>
      <c r="AH11" s="3"/>
      <c r="AI11" s="38"/>
      <c r="AJ11" s="38"/>
    </row>
    <row r="12" spans="1:36" ht="20.25">
      <c r="A12" s="11" t="s">
        <v>1</v>
      </c>
      <c r="B12" s="9"/>
      <c r="C12" s="9"/>
      <c r="D12" s="9"/>
      <c r="E12" s="9"/>
      <c r="F12" s="9"/>
      <c r="G12" s="9"/>
      <c r="H12" s="9"/>
      <c r="I12" s="23"/>
      <c r="J12" s="23"/>
      <c r="K12" s="39"/>
      <c r="L12" s="23"/>
      <c r="M12" s="23"/>
      <c r="N12" s="23"/>
      <c r="O12" s="23"/>
      <c r="P12" s="23"/>
      <c r="Q12" s="12"/>
      <c r="R12" s="12"/>
      <c r="S12" s="40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  <c r="AI12" s="38"/>
      <c r="AJ12" s="38"/>
    </row>
    <row r="13" spans="1:36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7"/>
      <c r="L13" s="12"/>
      <c r="M13" s="12"/>
      <c r="N13" s="12"/>
      <c r="O13" s="12"/>
      <c r="P13" s="12"/>
      <c r="Q13" s="12"/>
      <c r="R13" s="12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  <c r="AI13" s="38"/>
      <c r="AJ13" s="38"/>
    </row>
    <row r="14" spans="1:36" ht="20.25">
      <c r="A14" s="9" t="s">
        <v>2</v>
      </c>
      <c r="B14" s="12">
        <v>6.71</v>
      </c>
      <c r="C14" s="12">
        <v>6.684</v>
      </c>
      <c r="D14" s="12">
        <v>6.438</v>
      </c>
      <c r="E14" s="12">
        <v>6.732</v>
      </c>
      <c r="F14" s="12">
        <v>6.717</v>
      </c>
      <c r="G14" s="12">
        <v>6.45</v>
      </c>
      <c r="H14" s="12">
        <v>5.744</v>
      </c>
      <c r="I14" s="12">
        <v>8.155</v>
      </c>
      <c r="J14" s="12">
        <v>6.405</v>
      </c>
      <c r="K14" s="12">
        <v>7.481</v>
      </c>
      <c r="L14" s="12">
        <v>7.428</v>
      </c>
      <c r="M14" s="12">
        <v>7.54</v>
      </c>
      <c r="N14" s="12">
        <v>7.443</v>
      </c>
      <c r="O14" s="12">
        <v>7.878</v>
      </c>
      <c r="P14" s="12">
        <v>8.306</v>
      </c>
      <c r="Q14" s="12">
        <v>8.099</v>
      </c>
      <c r="R14" s="12">
        <v>8.306</v>
      </c>
      <c r="S14" s="12">
        <v>7.524</v>
      </c>
      <c r="T14" s="12">
        <v>7.294</v>
      </c>
      <c r="U14" s="12">
        <v>7.35</v>
      </c>
      <c r="V14" s="12">
        <v>8.262</v>
      </c>
      <c r="W14" s="12">
        <v>8.048</v>
      </c>
      <c r="X14" s="12">
        <v>7.871</v>
      </c>
      <c r="Y14" s="12">
        <v>8.298</v>
      </c>
      <c r="Z14" s="12">
        <v>7.339</v>
      </c>
      <c r="AA14" s="12">
        <v>7.205</v>
      </c>
      <c r="AB14" s="12">
        <v>7.167</v>
      </c>
      <c r="AC14" s="12">
        <v>8.331</v>
      </c>
      <c r="AD14" s="12">
        <v>8.984</v>
      </c>
      <c r="AE14" s="12">
        <v>8.497</v>
      </c>
      <c r="AF14" s="12"/>
      <c r="AG14" s="12"/>
      <c r="AH14" s="7"/>
      <c r="AI14" s="38"/>
      <c r="AJ14" s="38"/>
    </row>
    <row r="15" spans="1:36" ht="20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I15" s="38"/>
      <c r="AJ15" s="38"/>
    </row>
    <row r="16" spans="1:36" ht="20.25">
      <c r="A16" s="9" t="s">
        <v>3</v>
      </c>
      <c r="B16" s="13">
        <v>15.494</v>
      </c>
      <c r="C16" s="13">
        <v>15.72</v>
      </c>
      <c r="D16" s="13">
        <v>15.913</v>
      </c>
      <c r="E16" s="13">
        <v>15.654</v>
      </c>
      <c r="F16" s="13">
        <v>15.386</v>
      </c>
      <c r="G16" s="13">
        <v>16.446</v>
      </c>
      <c r="H16" s="13">
        <v>16.949</v>
      </c>
      <c r="I16" s="13">
        <v>17.877</v>
      </c>
      <c r="J16" s="13">
        <v>18.164</v>
      </c>
      <c r="K16" s="13">
        <v>17.587</v>
      </c>
      <c r="L16" s="13">
        <v>16.455</v>
      </c>
      <c r="M16" s="13">
        <v>17.035</v>
      </c>
      <c r="N16" s="13">
        <v>17.487</v>
      </c>
      <c r="O16" s="13">
        <v>19.644</v>
      </c>
      <c r="P16" s="13">
        <v>19.365</v>
      </c>
      <c r="Q16" s="13">
        <v>19.396</v>
      </c>
      <c r="R16" s="13">
        <v>19.491</v>
      </c>
      <c r="S16" s="13">
        <v>16.115</v>
      </c>
      <c r="T16" s="13">
        <v>15.562</v>
      </c>
      <c r="U16" s="13">
        <v>18.339</v>
      </c>
      <c r="V16" s="13">
        <v>17.427</v>
      </c>
      <c r="W16" s="13">
        <v>19.154</v>
      </c>
      <c r="X16" s="13">
        <v>17.844</v>
      </c>
      <c r="Y16" s="13">
        <v>19.581</v>
      </c>
      <c r="Z16" s="13">
        <v>19.633</v>
      </c>
      <c r="AA16" s="13">
        <v>17.877</v>
      </c>
      <c r="AB16" s="13">
        <v>18.357</v>
      </c>
      <c r="AC16" s="13">
        <v>16.505</v>
      </c>
      <c r="AD16" s="13">
        <v>18.09</v>
      </c>
      <c r="AE16" s="13">
        <v>16.719</v>
      </c>
      <c r="AF16" s="13"/>
      <c r="AG16" s="29"/>
      <c r="AI16" s="38"/>
      <c r="AJ16" s="38"/>
    </row>
    <row r="17" spans="1:36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4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5"/>
      <c r="AG17" s="15"/>
      <c r="AH17" s="11"/>
      <c r="AI17" s="38"/>
      <c r="AJ17" s="38"/>
    </row>
    <row r="18" spans="1:36" ht="20.25">
      <c r="A18" s="9"/>
      <c r="B18" s="15">
        <f aca="true" t="shared" si="0" ref="B18:N18">SUM(B14:B16)</f>
        <v>22.204</v>
      </c>
      <c r="C18" s="15">
        <f t="shared" si="0"/>
        <v>22.404</v>
      </c>
      <c r="D18" s="15">
        <f t="shared" si="0"/>
        <v>22.351</v>
      </c>
      <c r="E18" s="15">
        <f t="shared" si="0"/>
        <v>22.386</v>
      </c>
      <c r="F18" s="15">
        <f t="shared" si="0"/>
        <v>22.102999999999998</v>
      </c>
      <c r="G18" s="15">
        <f t="shared" si="0"/>
        <v>22.896</v>
      </c>
      <c r="H18" s="15">
        <f t="shared" si="0"/>
        <v>22.693</v>
      </c>
      <c r="I18" s="15">
        <f t="shared" si="0"/>
        <v>26.031999999999996</v>
      </c>
      <c r="J18" s="15">
        <f t="shared" si="0"/>
        <v>24.569000000000003</v>
      </c>
      <c r="K18" s="26">
        <f t="shared" si="0"/>
        <v>25.067999999999998</v>
      </c>
      <c r="L18" s="15">
        <f t="shared" si="0"/>
        <v>23.883</v>
      </c>
      <c r="M18" s="15">
        <f t="shared" si="0"/>
        <v>24.575</v>
      </c>
      <c r="N18" s="15">
        <f t="shared" si="0"/>
        <v>24.93</v>
      </c>
      <c r="O18" s="15">
        <f aca="true" t="shared" si="1" ref="O18:AE18">SUM(O14:O16)</f>
        <v>27.522</v>
      </c>
      <c r="P18" s="15">
        <f t="shared" si="1"/>
        <v>27.671</v>
      </c>
      <c r="Q18" s="15">
        <f t="shared" si="1"/>
        <v>27.495</v>
      </c>
      <c r="R18" s="15">
        <f t="shared" si="1"/>
        <v>27.796999999999997</v>
      </c>
      <c r="S18" s="15">
        <f t="shared" si="1"/>
        <v>23.639</v>
      </c>
      <c r="T18" s="15">
        <f t="shared" si="1"/>
        <v>22.855999999999998</v>
      </c>
      <c r="U18" s="15">
        <f t="shared" si="1"/>
        <v>25.689</v>
      </c>
      <c r="V18" s="15">
        <f t="shared" si="1"/>
        <v>25.689</v>
      </c>
      <c r="W18" s="15">
        <f t="shared" si="1"/>
        <v>27.201999999999998</v>
      </c>
      <c r="X18" s="15">
        <f t="shared" si="1"/>
        <v>25.715000000000003</v>
      </c>
      <c r="Y18" s="15">
        <f t="shared" si="1"/>
        <v>27.878999999999998</v>
      </c>
      <c r="Z18" s="15">
        <f t="shared" si="1"/>
        <v>26.972</v>
      </c>
      <c r="AA18" s="15">
        <f t="shared" si="1"/>
        <v>25.082</v>
      </c>
      <c r="AB18" s="15">
        <f t="shared" si="1"/>
        <v>25.524</v>
      </c>
      <c r="AC18" s="15">
        <f t="shared" si="1"/>
        <v>24.836</v>
      </c>
      <c r="AD18" s="15">
        <f t="shared" si="1"/>
        <v>27.073999999999998</v>
      </c>
      <c r="AE18" s="15">
        <f t="shared" si="1"/>
        <v>25.216</v>
      </c>
      <c r="AF18" s="15"/>
      <c r="AG18" s="15"/>
      <c r="AI18" s="38"/>
      <c r="AJ18" s="38"/>
    </row>
    <row r="19" spans="1:36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I19" s="38"/>
      <c r="AJ19" s="38"/>
    </row>
    <row r="20" spans="1:36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I20" s="38"/>
      <c r="AJ20" s="38"/>
    </row>
    <row r="21" spans="1:36" ht="20.25">
      <c r="A21" s="9" t="s">
        <v>21</v>
      </c>
      <c r="B21" s="34">
        <v>15.32</v>
      </c>
      <c r="C21" s="34">
        <v>15.12</v>
      </c>
      <c r="D21" s="34">
        <v>15.52</v>
      </c>
      <c r="E21" s="34">
        <v>14.66</v>
      </c>
      <c r="F21" s="34">
        <v>13.21</v>
      </c>
      <c r="G21" s="34">
        <v>15.62</v>
      </c>
      <c r="H21" s="34">
        <v>12.9</v>
      </c>
      <c r="I21" s="34">
        <v>15.18</v>
      </c>
      <c r="J21" s="34">
        <v>15.06</v>
      </c>
      <c r="K21" s="34">
        <v>16.795694</v>
      </c>
      <c r="L21" s="34">
        <v>16.762437</v>
      </c>
      <c r="M21" s="34">
        <v>15.393578</v>
      </c>
      <c r="N21" s="34">
        <v>16.516437</v>
      </c>
      <c r="O21" s="34">
        <v>15.712069</v>
      </c>
      <c r="P21" s="34">
        <v>15.946615</v>
      </c>
      <c r="Q21" s="34">
        <v>17.936621</v>
      </c>
      <c r="R21" s="34">
        <v>15.605139</v>
      </c>
      <c r="S21" s="34">
        <v>15.210605</v>
      </c>
      <c r="T21" s="34">
        <v>15.991289</v>
      </c>
      <c r="U21" s="34">
        <v>16.25012</v>
      </c>
      <c r="V21" s="34">
        <v>16.851019</v>
      </c>
      <c r="W21" s="34">
        <v>16.801427</v>
      </c>
      <c r="X21" s="34">
        <v>16.480063</v>
      </c>
      <c r="Y21" s="34">
        <v>17.13917</v>
      </c>
      <c r="Z21" s="34">
        <v>17.212679</v>
      </c>
      <c r="AA21" s="34">
        <v>18.870962</v>
      </c>
      <c r="AB21" s="34">
        <v>18.887879</v>
      </c>
      <c r="AC21" s="34">
        <v>17.150001</v>
      </c>
      <c r="AD21" s="34">
        <v>15.651464</v>
      </c>
      <c r="AE21" s="34">
        <v>15.876818</v>
      </c>
      <c r="AF21" s="34"/>
      <c r="AG21" s="12"/>
      <c r="AI21" s="38"/>
      <c r="AJ21" s="38"/>
    </row>
    <row r="22" spans="1:36" ht="20.25">
      <c r="A22" s="9"/>
      <c r="B22" s="32"/>
      <c r="C22" s="32"/>
      <c r="D22" s="32"/>
      <c r="E22" s="32"/>
      <c r="F22" s="32"/>
      <c r="G22" s="32"/>
      <c r="H22" s="32"/>
      <c r="I22" s="32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2"/>
      <c r="AI22" s="38"/>
      <c r="AJ22" s="38"/>
    </row>
    <row r="23" spans="1:36" ht="20.25">
      <c r="A23" s="8" t="s">
        <v>32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0.175981</v>
      </c>
      <c r="Q23" s="34">
        <v>0.989124</v>
      </c>
      <c r="R23" s="34">
        <v>0.924324</v>
      </c>
      <c r="S23" s="34">
        <v>1.013255</v>
      </c>
      <c r="T23" s="34">
        <v>1.011918</v>
      </c>
      <c r="U23" s="34">
        <v>0.993876</v>
      </c>
      <c r="V23" s="34">
        <v>0.992936</v>
      </c>
      <c r="W23" s="34">
        <v>0.988629</v>
      </c>
      <c r="X23" s="34">
        <v>0.996841</v>
      </c>
      <c r="Y23" s="34">
        <v>1.000957</v>
      </c>
      <c r="Z23" s="34">
        <v>1.886329</v>
      </c>
      <c r="AA23" s="34">
        <v>0.948786</v>
      </c>
      <c r="AB23" s="34">
        <v>0.983948</v>
      </c>
      <c r="AC23" s="34">
        <v>0.981895</v>
      </c>
      <c r="AD23" s="34">
        <v>0.982343</v>
      </c>
      <c r="AE23" s="34">
        <v>0.893</v>
      </c>
      <c r="AF23" s="34"/>
      <c r="AG23" s="12"/>
      <c r="AI23" s="38"/>
      <c r="AJ23" s="38"/>
    </row>
    <row r="24" spans="1:36" ht="20.25">
      <c r="A24" s="9"/>
      <c r="B24" s="32"/>
      <c r="C24" s="32"/>
      <c r="D24" s="32"/>
      <c r="E24" s="32"/>
      <c r="F24" s="32"/>
      <c r="G24" s="32"/>
      <c r="H24" s="32"/>
      <c r="I24" s="3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2"/>
      <c r="AI24" s="38"/>
      <c r="AJ24" s="38"/>
    </row>
    <row r="25" spans="1:36" ht="20.25">
      <c r="A25" s="9" t="s">
        <v>6</v>
      </c>
      <c r="B25" s="32">
        <v>3.364364</v>
      </c>
      <c r="C25" s="32">
        <v>3.311192</v>
      </c>
      <c r="D25" s="32">
        <v>3.253884</v>
      </c>
      <c r="E25" s="32">
        <v>3.195738</v>
      </c>
      <c r="F25" s="32">
        <v>3.108491</v>
      </c>
      <c r="G25" s="32">
        <v>3.573201</v>
      </c>
      <c r="H25" s="32">
        <v>3.081399</v>
      </c>
      <c r="I25" s="32">
        <v>3.348837</v>
      </c>
      <c r="J25" s="34">
        <v>3.56</v>
      </c>
      <c r="K25" s="34">
        <v>3.469277</v>
      </c>
      <c r="L25" s="34">
        <v>3.23197</v>
      </c>
      <c r="M25" s="34">
        <v>3.179</v>
      </c>
      <c r="N25" s="34">
        <v>3.114182</v>
      </c>
      <c r="O25" s="34">
        <v>3.432296</v>
      </c>
      <c r="P25" s="34">
        <v>3.646924</v>
      </c>
      <c r="Q25" s="34">
        <v>3.630537</v>
      </c>
      <c r="R25" s="34">
        <v>3.607847</v>
      </c>
      <c r="S25" s="34">
        <v>3.510801</v>
      </c>
      <c r="T25" s="34">
        <v>3.580701</v>
      </c>
      <c r="U25" s="34">
        <v>3.528901</v>
      </c>
      <c r="V25" s="34">
        <v>3.529609</v>
      </c>
      <c r="W25" s="34">
        <v>3.571606</v>
      </c>
      <c r="X25" s="34">
        <v>3.535455</v>
      </c>
      <c r="Y25" s="34">
        <v>3.555495</v>
      </c>
      <c r="Z25" s="34">
        <v>3.623944</v>
      </c>
      <c r="AA25" s="34">
        <v>3.643552</v>
      </c>
      <c r="AB25" s="34">
        <v>3.363259</v>
      </c>
      <c r="AC25" s="34">
        <v>3.338142</v>
      </c>
      <c r="AD25" s="34">
        <v>3.495934</v>
      </c>
      <c r="AE25" s="34">
        <v>3.547044</v>
      </c>
      <c r="AF25" s="34"/>
      <c r="AG25" s="12"/>
      <c r="AI25" s="38"/>
      <c r="AJ25" s="38"/>
    </row>
    <row r="26" spans="1:36" ht="20.25">
      <c r="A26" s="9"/>
      <c r="B26" s="32"/>
      <c r="C26" s="32"/>
      <c r="D26" s="32"/>
      <c r="E26" s="32"/>
      <c r="F26" s="32"/>
      <c r="G26" s="32"/>
      <c r="H26" s="32"/>
      <c r="I26" s="32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2"/>
      <c r="AI26" s="38"/>
      <c r="AJ26" s="38"/>
    </row>
    <row r="27" spans="1:36" ht="20.25">
      <c r="A27" s="9" t="s">
        <v>7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/>
      <c r="AG27" s="12"/>
      <c r="AI27" s="38"/>
      <c r="AJ27" s="38"/>
    </row>
    <row r="28" spans="1:36" ht="20.25">
      <c r="A28" s="9"/>
      <c r="B28" s="32"/>
      <c r="C28" s="32"/>
      <c r="D28" s="32"/>
      <c r="E28" s="32"/>
      <c r="F28" s="32"/>
      <c r="G28" s="32"/>
      <c r="H28" s="32"/>
      <c r="I28" s="3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12"/>
      <c r="AI28" s="38"/>
      <c r="AJ28" s="38"/>
    </row>
    <row r="29" spans="1:36" ht="20.25">
      <c r="A29" s="9" t="s">
        <v>8</v>
      </c>
      <c r="B29" s="32">
        <v>0.714149</v>
      </c>
      <c r="C29" s="32">
        <v>1.253482</v>
      </c>
      <c r="D29" s="32">
        <v>1.614786</v>
      </c>
      <c r="E29" s="32">
        <v>2.003992</v>
      </c>
      <c r="F29" s="32">
        <v>1.025378</v>
      </c>
      <c r="G29" s="32">
        <v>0.669691</v>
      </c>
      <c r="H29" s="32">
        <v>0.644681</v>
      </c>
      <c r="I29" s="32">
        <v>1.610772</v>
      </c>
      <c r="J29" s="34">
        <v>1.71</v>
      </c>
      <c r="K29" s="34">
        <v>1.698601</v>
      </c>
      <c r="L29" s="34">
        <v>1.705205</v>
      </c>
      <c r="M29" s="34">
        <v>1.100764</v>
      </c>
      <c r="N29" s="34">
        <v>2.931345</v>
      </c>
      <c r="O29" s="34">
        <v>1.718716</v>
      </c>
      <c r="P29" s="34">
        <v>1.689431</v>
      </c>
      <c r="Q29" s="34">
        <v>1.714245</v>
      </c>
      <c r="R29" s="34">
        <v>1.274468</v>
      </c>
      <c r="S29" s="34">
        <v>2.117184</v>
      </c>
      <c r="T29" s="34">
        <v>1.599625</v>
      </c>
      <c r="U29" s="34">
        <v>1.880938</v>
      </c>
      <c r="V29" s="34">
        <v>1.69768</v>
      </c>
      <c r="W29" s="34">
        <v>0.484059</v>
      </c>
      <c r="X29" s="34">
        <v>2.902405</v>
      </c>
      <c r="Y29" s="34">
        <v>1.672028</v>
      </c>
      <c r="Z29" s="34">
        <v>1.740075</v>
      </c>
      <c r="AA29" s="34">
        <v>1.817573</v>
      </c>
      <c r="AB29" s="34">
        <v>1.699088</v>
      </c>
      <c r="AC29" s="34">
        <v>1.756667</v>
      </c>
      <c r="AD29" s="34">
        <v>1.760994</v>
      </c>
      <c r="AE29" s="34">
        <v>0.488556</v>
      </c>
      <c r="AF29" s="34"/>
      <c r="AG29" s="12"/>
      <c r="AI29" s="38"/>
      <c r="AJ29" s="38"/>
    </row>
    <row r="30" spans="1:36" ht="20.25">
      <c r="A30" s="9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12"/>
      <c r="AH30" s="11"/>
      <c r="AI30" s="38"/>
      <c r="AJ30" s="38"/>
    </row>
    <row r="31" spans="1:36" ht="20.25">
      <c r="A31" s="31" t="s">
        <v>33</v>
      </c>
      <c r="B31" s="35"/>
      <c r="C31" s="35"/>
      <c r="D31" s="36"/>
      <c r="E31" s="36"/>
      <c r="F31" s="36"/>
      <c r="G31" s="36"/>
      <c r="H31" s="36"/>
      <c r="I31" s="35"/>
      <c r="J31" s="34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9"/>
      <c r="AI31" s="38"/>
      <c r="AJ31" s="38"/>
    </row>
    <row r="32" spans="1:36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38"/>
      <c r="AJ32" s="38"/>
    </row>
    <row r="33" spans="1:36" ht="20.25">
      <c r="A33" s="9"/>
      <c r="B33" s="15">
        <f aca="true" t="shared" si="2" ref="B33:AE33">SUM(B21:B31)</f>
        <v>19.398513</v>
      </c>
      <c r="C33" s="15">
        <f t="shared" si="2"/>
        <v>19.684674</v>
      </c>
      <c r="D33" s="15">
        <f t="shared" si="2"/>
        <v>20.388669999999998</v>
      </c>
      <c r="E33" s="15">
        <f t="shared" si="2"/>
        <v>19.85973</v>
      </c>
      <c r="F33" s="15">
        <f t="shared" si="2"/>
        <v>17.343869</v>
      </c>
      <c r="G33" s="15">
        <f t="shared" si="2"/>
        <v>19.862892</v>
      </c>
      <c r="H33" s="15">
        <f t="shared" si="2"/>
        <v>16.626079999999998</v>
      </c>
      <c r="I33" s="15">
        <f t="shared" si="2"/>
        <v>20.139609</v>
      </c>
      <c r="J33" s="15">
        <f t="shared" si="2"/>
        <v>20.330000000000002</v>
      </c>
      <c r="K33" s="26">
        <f t="shared" si="2"/>
        <v>21.963572000000003</v>
      </c>
      <c r="L33" s="15">
        <f t="shared" si="2"/>
        <v>21.699612</v>
      </c>
      <c r="M33" s="15">
        <f>SUM(M21:M31)</f>
        <v>19.673342</v>
      </c>
      <c r="N33" s="15">
        <f aca="true" t="shared" si="3" ref="N33:AA33">SUM(N21:N31)</f>
        <v>22.561964</v>
      </c>
      <c r="O33" s="15">
        <f t="shared" si="3"/>
        <v>20.863081</v>
      </c>
      <c r="P33" s="15">
        <f t="shared" si="3"/>
        <v>21.458950999999995</v>
      </c>
      <c r="Q33" s="15">
        <f t="shared" si="3"/>
        <v>24.270527</v>
      </c>
      <c r="R33" s="15">
        <f t="shared" si="3"/>
        <v>21.411777999999998</v>
      </c>
      <c r="S33" s="26">
        <f t="shared" si="3"/>
        <v>21.851844999999997</v>
      </c>
      <c r="T33" s="15">
        <f t="shared" si="3"/>
        <v>22.183533</v>
      </c>
      <c r="U33" s="15">
        <f t="shared" si="3"/>
        <v>22.653835</v>
      </c>
      <c r="V33" s="15">
        <f t="shared" si="3"/>
        <v>23.071244</v>
      </c>
      <c r="W33" s="15">
        <f t="shared" si="3"/>
        <v>21.845720999999998</v>
      </c>
      <c r="X33" s="15">
        <f t="shared" si="3"/>
        <v>23.914763999999998</v>
      </c>
      <c r="Y33" s="15">
        <f t="shared" si="3"/>
        <v>23.36765</v>
      </c>
      <c r="Z33" s="15">
        <f t="shared" si="3"/>
        <v>24.463027</v>
      </c>
      <c r="AA33" s="15">
        <f t="shared" si="3"/>
        <v>25.280872999999996</v>
      </c>
      <c r="AB33" s="15">
        <f t="shared" si="2"/>
        <v>24.934174000000002</v>
      </c>
      <c r="AC33" s="15">
        <f t="shared" si="2"/>
        <v>23.226705000000003</v>
      </c>
      <c r="AD33" s="15">
        <f t="shared" si="2"/>
        <v>21.890735000000003</v>
      </c>
      <c r="AE33" s="15">
        <f t="shared" si="2"/>
        <v>20.805418</v>
      </c>
      <c r="AF33" s="15"/>
      <c r="AG33" s="15"/>
      <c r="AI33" s="38"/>
      <c r="AJ33" s="38"/>
    </row>
    <row r="34" spans="1:36" ht="20.25">
      <c r="A34" s="42" t="s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7"/>
      <c r="L34" s="12"/>
      <c r="M34" s="12"/>
      <c r="N34" s="12"/>
      <c r="O34" s="12"/>
      <c r="P34" s="12"/>
      <c r="Q34" s="12"/>
      <c r="R34" s="12"/>
      <c r="S34" s="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38"/>
      <c r="AJ34" s="38"/>
    </row>
    <row r="35" spans="1:36" ht="20.2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7"/>
      <c r="L35" s="12"/>
      <c r="M35" s="12"/>
      <c r="N35" s="12"/>
      <c r="O35" s="12"/>
      <c r="P35" s="12"/>
      <c r="Q35" s="12"/>
      <c r="R35" s="12"/>
      <c r="S35" s="17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I35" s="38"/>
      <c r="AJ35" s="38"/>
    </row>
    <row r="36" spans="1:36" ht="20.25">
      <c r="A36" s="9" t="s">
        <v>10</v>
      </c>
      <c r="B36" s="17">
        <v>20.68</v>
      </c>
      <c r="C36" s="17">
        <v>19.89</v>
      </c>
      <c r="D36" s="17">
        <v>20.23</v>
      </c>
      <c r="E36" s="17">
        <v>18.02</v>
      </c>
      <c r="F36" s="17">
        <v>19.86</v>
      </c>
      <c r="G36" s="17">
        <v>21.07</v>
      </c>
      <c r="H36" s="17">
        <v>22.21</v>
      </c>
      <c r="I36" s="17">
        <v>23.03</v>
      </c>
      <c r="J36" s="17">
        <v>23.62</v>
      </c>
      <c r="K36" s="17">
        <v>21.86</v>
      </c>
      <c r="L36" s="17">
        <v>22.32</v>
      </c>
      <c r="M36" s="17">
        <v>21.83</v>
      </c>
      <c r="N36" s="17">
        <v>23.37</v>
      </c>
      <c r="O36" s="17">
        <v>24.4</v>
      </c>
      <c r="P36" s="17">
        <v>24.46</v>
      </c>
      <c r="Q36" s="17">
        <v>24.02</v>
      </c>
      <c r="R36" s="17">
        <v>23.4</v>
      </c>
      <c r="S36" s="17">
        <v>23.75</v>
      </c>
      <c r="T36" s="17">
        <v>23.19</v>
      </c>
      <c r="U36" s="17">
        <v>21.46</v>
      </c>
      <c r="V36" s="17">
        <v>23.51</v>
      </c>
      <c r="W36" s="17">
        <v>23.48</v>
      </c>
      <c r="X36" s="17">
        <v>24.14</v>
      </c>
      <c r="Y36" s="17">
        <v>24.39</v>
      </c>
      <c r="Z36" s="17">
        <v>24.36</v>
      </c>
      <c r="AA36" s="49">
        <v>25.13</v>
      </c>
      <c r="AB36" s="49">
        <v>25.31</v>
      </c>
      <c r="AC36" s="49">
        <v>24.3</v>
      </c>
      <c r="AD36" s="49">
        <v>23.98</v>
      </c>
      <c r="AE36" s="49">
        <v>23.52</v>
      </c>
      <c r="AF36" s="17"/>
      <c r="AG36" s="12"/>
      <c r="AI36" s="38"/>
      <c r="AJ36" s="38"/>
    </row>
    <row r="37" spans="1:36" ht="20.25">
      <c r="A37" s="9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17"/>
      <c r="AG37" s="12"/>
      <c r="AI37" s="38"/>
      <c r="AJ37" s="38"/>
    </row>
    <row r="38" spans="1:36" ht="20.25">
      <c r="A38" s="9" t="s">
        <v>29</v>
      </c>
      <c r="B38" s="43">
        <v>40</v>
      </c>
      <c r="C38" s="43">
        <v>36</v>
      </c>
      <c r="D38" s="43">
        <v>35</v>
      </c>
      <c r="E38" s="43">
        <v>40</v>
      </c>
      <c r="F38" s="43">
        <v>36</v>
      </c>
      <c r="G38" s="43">
        <v>36</v>
      </c>
      <c r="H38" s="43">
        <v>34</v>
      </c>
      <c r="I38" s="43">
        <v>44</v>
      </c>
      <c r="J38" s="43">
        <v>38</v>
      </c>
      <c r="K38" s="43">
        <v>40</v>
      </c>
      <c r="L38" s="43">
        <v>37</v>
      </c>
      <c r="M38" s="43">
        <v>42</v>
      </c>
      <c r="N38" s="43">
        <v>35</v>
      </c>
      <c r="O38" s="43">
        <v>35</v>
      </c>
      <c r="P38" s="43">
        <v>39</v>
      </c>
      <c r="Q38" s="43">
        <v>43</v>
      </c>
      <c r="R38" s="43">
        <v>43</v>
      </c>
      <c r="S38" s="43">
        <v>40</v>
      </c>
      <c r="T38" s="43">
        <v>51</v>
      </c>
      <c r="U38" s="43">
        <v>46</v>
      </c>
      <c r="V38" s="43">
        <v>41</v>
      </c>
      <c r="W38" s="43">
        <v>39</v>
      </c>
      <c r="X38" s="43">
        <v>42</v>
      </c>
      <c r="Y38" s="43">
        <v>45</v>
      </c>
      <c r="Z38" s="43">
        <v>39</v>
      </c>
      <c r="AA38" s="50">
        <v>42</v>
      </c>
      <c r="AB38" s="50">
        <v>43</v>
      </c>
      <c r="AC38" s="50">
        <v>49</v>
      </c>
      <c r="AD38" s="50">
        <v>35</v>
      </c>
      <c r="AE38" s="50">
        <v>41</v>
      </c>
      <c r="AF38" s="43"/>
      <c r="AG38" s="16"/>
      <c r="AI38" s="38"/>
      <c r="AJ38" s="38"/>
    </row>
    <row r="39" spans="1:36" ht="20.25">
      <c r="A39" s="9" t="s">
        <v>28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44"/>
      <c r="AG39" s="12"/>
      <c r="AI39" s="38"/>
      <c r="AJ39" s="38"/>
    </row>
    <row r="40" spans="1:36" ht="20.25">
      <c r="A40" s="9" t="s">
        <v>30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44"/>
      <c r="AG40" s="12"/>
      <c r="AI40" s="38"/>
      <c r="AJ40" s="38"/>
    </row>
    <row r="41" spans="1:36" ht="20.25">
      <c r="A41" s="9" t="s">
        <v>31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44"/>
      <c r="AG41" s="12"/>
      <c r="AI41" s="38"/>
      <c r="AJ41" s="38"/>
    </row>
    <row r="42" spans="1:36" ht="20.25">
      <c r="A42" s="9" t="s">
        <v>19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17"/>
      <c r="AG42" s="12"/>
      <c r="AI42" s="38"/>
      <c r="AJ42" s="38"/>
    </row>
    <row r="43" spans="1:36" ht="20.25">
      <c r="A43" s="9" t="s">
        <v>6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1.3</v>
      </c>
      <c r="J43" s="17">
        <v>1.3</v>
      </c>
      <c r="K43" s="17">
        <v>1.3</v>
      </c>
      <c r="L43" s="17">
        <v>1.3</v>
      </c>
      <c r="M43" s="17">
        <v>1.3</v>
      </c>
      <c r="N43" s="17">
        <v>1.3</v>
      </c>
      <c r="O43" s="17">
        <v>1.3</v>
      </c>
      <c r="P43" s="17">
        <v>1.3</v>
      </c>
      <c r="Q43" s="17">
        <v>1.3</v>
      </c>
      <c r="R43" s="17">
        <v>1.3</v>
      </c>
      <c r="S43" s="17">
        <v>1.3</v>
      </c>
      <c r="T43" s="17">
        <v>1.3</v>
      </c>
      <c r="U43" s="17">
        <v>1.3</v>
      </c>
      <c r="V43" s="17">
        <v>1.3</v>
      </c>
      <c r="W43" s="17">
        <v>1</v>
      </c>
      <c r="X43" s="17">
        <v>1</v>
      </c>
      <c r="Y43" s="17">
        <v>1</v>
      </c>
      <c r="Z43" s="17">
        <v>1</v>
      </c>
      <c r="AA43" s="49">
        <v>1</v>
      </c>
      <c r="AB43" s="49">
        <v>1</v>
      </c>
      <c r="AC43" s="49">
        <v>1</v>
      </c>
      <c r="AD43" s="49">
        <v>1</v>
      </c>
      <c r="AE43" s="49">
        <v>1</v>
      </c>
      <c r="AF43" s="17"/>
      <c r="AG43" s="12"/>
      <c r="AH43" s="11"/>
      <c r="AI43" s="38"/>
      <c r="AJ43" s="38"/>
    </row>
    <row r="44" spans="1:36" ht="20.25">
      <c r="A44" s="9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17"/>
      <c r="AG44" s="12"/>
      <c r="AI44" s="38"/>
      <c r="AJ44" s="38"/>
    </row>
    <row r="45" spans="1:36" ht="20.25">
      <c r="A45" s="9" t="s">
        <v>8</v>
      </c>
      <c r="B45" s="25">
        <v>0</v>
      </c>
      <c r="C45" s="25">
        <v>0</v>
      </c>
      <c r="D45" s="17">
        <v>0</v>
      </c>
      <c r="E45" s="25">
        <v>0</v>
      </c>
      <c r="F45" s="17">
        <v>0</v>
      </c>
      <c r="G45" s="17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25"/>
      <c r="AG45" s="29"/>
      <c r="AI45" s="38"/>
      <c r="AJ45" s="38"/>
    </row>
    <row r="46" spans="1:36" ht="20.25">
      <c r="A46" s="9"/>
      <c r="B46" s="12"/>
      <c r="C46" s="12"/>
      <c r="D46" s="14"/>
      <c r="E46" s="12"/>
      <c r="F46" s="14"/>
      <c r="G46" s="14"/>
      <c r="H46" s="12"/>
      <c r="I46" s="12"/>
      <c r="J46" s="12"/>
      <c r="K46" s="17"/>
      <c r="L46" s="12"/>
      <c r="M46" s="12"/>
      <c r="N46" s="12"/>
      <c r="O46" s="12"/>
      <c r="P46" s="12"/>
      <c r="Q46" s="15"/>
      <c r="R46" s="15"/>
      <c r="S46" s="26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I46" s="38"/>
      <c r="AJ46" s="38"/>
    </row>
    <row r="47" spans="1:36" ht="20.25">
      <c r="A47" s="9"/>
      <c r="B47" s="15">
        <f aca="true" t="shared" si="4" ref="B47:AE47">SUM(B36+B42+B43+B44+B45)</f>
        <v>21.68</v>
      </c>
      <c r="C47" s="15">
        <f t="shared" si="4"/>
        <v>20.89</v>
      </c>
      <c r="D47" s="15">
        <f t="shared" si="4"/>
        <v>21.23</v>
      </c>
      <c r="E47" s="15">
        <f t="shared" si="4"/>
        <v>19.02</v>
      </c>
      <c r="F47" s="15">
        <f t="shared" si="4"/>
        <v>20.86</v>
      </c>
      <c r="G47" s="15">
        <f t="shared" si="4"/>
        <v>22.07</v>
      </c>
      <c r="H47" s="15">
        <f t="shared" si="4"/>
        <v>23.21</v>
      </c>
      <c r="I47" s="15">
        <f t="shared" si="4"/>
        <v>24.330000000000002</v>
      </c>
      <c r="J47" s="15">
        <f t="shared" si="4"/>
        <v>24.92</v>
      </c>
      <c r="K47" s="15">
        <f t="shared" si="4"/>
        <v>23.16</v>
      </c>
      <c r="L47" s="15">
        <f t="shared" si="4"/>
        <v>23.62</v>
      </c>
      <c r="M47" s="15">
        <f t="shared" si="4"/>
        <v>23.13</v>
      </c>
      <c r="N47" s="15">
        <f t="shared" si="4"/>
        <v>24.67</v>
      </c>
      <c r="O47" s="15">
        <f t="shared" si="4"/>
        <v>25.7</v>
      </c>
      <c r="P47" s="15">
        <f t="shared" si="4"/>
        <v>25.76</v>
      </c>
      <c r="Q47" s="15">
        <f t="shared" si="4"/>
        <v>25.32</v>
      </c>
      <c r="R47" s="15">
        <f t="shared" si="4"/>
        <v>24.7</v>
      </c>
      <c r="S47" s="15">
        <f t="shared" si="4"/>
        <v>25.05</v>
      </c>
      <c r="T47" s="15">
        <f t="shared" si="4"/>
        <v>24.490000000000002</v>
      </c>
      <c r="U47" s="15">
        <f t="shared" si="4"/>
        <v>22.76</v>
      </c>
      <c r="V47" s="15">
        <f t="shared" si="4"/>
        <v>24.810000000000002</v>
      </c>
      <c r="W47" s="15">
        <f t="shared" si="4"/>
        <v>24.48</v>
      </c>
      <c r="X47" s="15">
        <f t="shared" si="4"/>
        <v>25.14</v>
      </c>
      <c r="Y47" s="15">
        <f t="shared" si="4"/>
        <v>25.39</v>
      </c>
      <c r="Z47" s="15">
        <f t="shared" si="4"/>
        <v>25.36</v>
      </c>
      <c r="AA47" s="15">
        <f t="shared" si="4"/>
        <v>26.13</v>
      </c>
      <c r="AB47" s="15">
        <f t="shared" si="4"/>
        <v>26.31</v>
      </c>
      <c r="AC47" s="15">
        <f t="shared" si="4"/>
        <v>25.3</v>
      </c>
      <c r="AD47" s="15">
        <f t="shared" si="4"/>
        <v>24.98</v>
      </c>
      <c r="AE47" s="15">
        <f t="shared" si="4"/>
        <v>24.52</v>
      </c>
      <c r="AF47" s="15"/>
      <c r="AG47" s="15"/>
      <c r="AI47" s="38"/>
      <c r="AJ47" s="38"/>
    </row>
    <row r="48" spans="1:36" ht="20.25">
      <c r="A48" s="11" t="s">
        <v>13</v>
      </c>
      <c r="B48" s="12"/>
      <c r="C48" s="12"/>
      <c r="D48" s="12"/>
      <c r="E48" s="12"/>
      <c r="F48" s="12"/>
      <c r="G48" s="12"/>
      <c r="H48" s="12"/>
      <c r="I48" s="12"/>
      <c r="J48" s="12"/>
      <c r="K48" s="17"/>
      <c r="L48" s="12"/>
      <c r="M48" s="12"/>
      <c r="N48" s="12"/>
      <c r="O48" s="12"/>
      <c r="P48" s="12"/>
      <c r="Q48" s="12"/>
      <c r="R48" s="12"/>
      <c r="S48" s="1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I48" s="38"/>
      <c r="AJ48" s="38"/>
    </row>
    <row r="49" spans="1:36" ht="2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7"/>
      <c r="L49" s="12"/>
      <c r="M49" s="12"/>
      <c r="N49" s="12"/>
      <c r="O49" s="12"/>
      <c r="P49" s="12"/>
      <c r="Q49" s="12"/>
      <c r="R49" s="12"/>
      <c r="S49" s="1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I49" s="38"/>
      <c r="AJ49" s="38"/>
    </row>
    <row r="50" spans="1:36" ht="20.25">
      <c r="A50" s="9" t="s">
        <v>14</v>
      </c>
      <c r="B50" s="12">
        <v>0.4</v>
      </c>
      <c r="C50" s="12">
        <v>1.3</v>
      </c>
      <c r="D50" s="12">
        <v>1.3</v>
      </c>
      <c r="E50" s="12">
        <v>1.2</v>
      </c>
      <c r="F50" s="12">
        <v>1.5</v>
      </c>
      <c r="G50" s="12">
        <v>1.2</v>
      </c>
      <c r="H50" s="12">
        <v>0</v>
      </c>
      <c r="I50" s="12">
        <v>1.1</v>
      </c>
      <c r="J50" s="12">
        <v>1.3</v>
      </c>
      <c r="K50" s="17">
        <v>1.2</v>
      </c>
      <c r="L50" s="12">
        <v>1.4</v>
      </c>
      <c r="M50" s="12">
        <v>1</v>
      </c>
      <c r="N50" s="12">
        <v>0.9</v>
      </c>
      <c r="O50" s="12">
        <v>0</v>
      </c>
      <c r="P50" s="12">
        <v>0.6</v>
      </c>
      <c r="Q50" s="12">
        <v>2</v>
      </c>
      <c r="R50" s="12">
        <v>1.8</v>
      </c>
      <c r="S50" s="17">
        <v>2</v>
      </c>
      <c r="T50" s="12">
        <v>2.1</v>
      </c>
      <c r="U50" s="12">
        <v>1.6</v>
      </c>
      <c r="V50" s="12">
        <v>1.6</v>
      </c>
      <c r="W50" s="12">
        <v>1.9</v>
      </c>
      <c r="X50" s="12">
        <v>1.8</v>
      </c>
      <c r="Y50" s="12">
        <v>2.1</v>
      </c>
      <c r="Z50" s="12">
        <v>2</v>
      </c>
      <c r="AA50" s="12">
        <v>2</v>
      </c>
      <c r="AB50" s="12">
        <v>2.2</v>
      </c>
      <c r="AC50" s="12">
        <v>2</v>
      </c>
      <c r="AD50" s="12">
        <v>2.1</v>
      </c>
      <c r="AE50" s="12">
        <v>2.1</v>
      </c>
      <c r="AF50" s="12"/>
      <c r="AG50" s="12"/>
      <c r="AI50" s="38"/>
      <c r="AJ50" s="38"/>
    </row>
    <row r="51" spans="1:36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7"/>
      <c r="L51" s="12"/>
      <c r="M51" s="12"/>
      <c r="N51" s="12"/>
      <c r="O51" s="12"/>
      <c r="P51" s="12"/>
      <c r="Q51" s="12"/>
      <c r="R51" s="12"/>
      <c r="S51" s="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I51" s="38"/>
      <c r="AJ51" s="38"/>
    </row>
    <row r="52" spans="1:36" ht="20.25">
      <c r="A52" s="9" t="s">
        <v>5</v>
      </c>
      <c r="B52" s="12">
        <v>1.2</v>
      </c>
      <c r="C52" s="12">
        <v>1.2</v>
      </c>
      <c r="D52" s="12">
        <v>1.2</v>
      </c>
      <c r="E52" s="12">
        <v>1.2</v>
      </c>
      <c r="F52" s="12">
        <v>1.2</v>
      </c>
      <c r="G52" s="12">
        <v>1.2</v>
      </c>
      <c r="H52" s="12">
        <v>1.2</v>
      </c>
      <c r="I52" s="12">
        <v>1.7</v>
      </c>
      <c r="J52" s="12">
        <v>1.7</v>
      </c>
      <c r="K52" s="17">
        <v>1.2</v>
      </c>
      <c r="L52" s="12">
        <v>1.2</v>
      </c>
      <c r="M52" s="12">
        <v>1.2</v>
      </c>
      <c r="N52" s="12">
        <v>1.2</v>
      </c>
      <c r="O52" s="12">
        <v>1.7</v>
      </c>
      <c r="P52" s="12">
        <v>1.7</v>
      </c>
      <c r="Q52" s="12">
        <v>1.2</v>
      </c>
      <c r="R52" s="12">
        <v>1.2</v>
      </c>
      <c r="S52" s="17">
        <v>1.2</v>
      </c>
      <c r="T52" s="12">
        <v>1.2</v>
      </c>
      <c r="U52" s="12">
        <v>1.2</v>
      </c>
      <c r="V52" s="12">
        <v>1.2</v>
      </c>
      <c r="W52" s="12">
        <v>1.2</v>
      </c>
      <c r="X52" s="12">
        <v>1.2</v>
      </c>
      <c r="Y52" s="12">
        <v>1.2</v>
      </c>
      <c r="Z52" s="8">
        <v>1.2</v>
      </c>
      <c r="AA52" s="12">
        <v>1.2</v>
      </c>
      <c r="AB52" s="12">
        <v>1.8</v>
      </c>
      <c r="AC52" s="12">
        <v>1.2</v>
      </c>
      <c r="AD52" s="12">
        <v>1.2</v>
      </c>
      <c r="AE52" s="12">
        <v>1.2</v>
      </c>
      <c r="AF52" s="12"/>
      <c r="AG52" s="12"/>
      <c r="AI52" s="38"/>
      <c r="AJ52" s="38"/>
    </row>
    <row r="53" spans="1:36" ht="20.25">
      <c r="A53" s="9"/>
      <c r="B53" s="12"/>
      <c r="C53" s="12"/>
      <c r="D53" s="12"/>
      <c r="E53" s="12"/>
      <c r="F53" s="12"/>
      <c r="G53" s="12"/>
      <c r="H53" s="12"/>
      <c r="I53" s="8"/>
      <c r="J53" s="12"/>
      <c r="K53" s="17"/>
      <c r="L53" s="12"/>
      <c r="M53" s="12"/>
      <c r="N53" s="12"/>
      <c r="O53" s="12"/>
      <c r="P53" s="12"/>
      <c r="Q53" s="12"/>
      <c r="R53" s="12"/>
      <c r="S53" s="1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I53" s="38"/>
      <c r="AJ53" s="38"/>
    </row>
    <row r="54" spans="1:36" ht="20.25">
      <c r="A54" s="9" t="s">
        <v>15</v>
      </c>
      <c r="B54" s="12">
        <v>1.2</v>
      </c>
      <c r="C54" s="12">
        <v>0.7</v>
      </c>
      <c r="D54" s="12">
        <v>1.8</v>
      </c>
      <c r="E54" s="12">
        <v>0.9</v>
      </c>
      <c r="F54" s="12">
        <v>0.7</v>
      </c>
      <c r="G54" s="12">
        <v>1.9</v>
      </c>
      <c r="H54" s="12">
        <v>1.7</v>
      </c>
      <c r="I54" s="12">
        <v>1.6</v>
      </c>
      <c r="J54" s="12">
        <v>1.9</v>
      </c>
      <c r="K54" s="17">
        <v>0.6</v>
      </c>
      <c r="L54" s="12">
        <v>1.6</v>
      </c>
      <c r="M54" s="12">
        <v>0.3</v>
      </c>
      <c r="N54" s="12">
        <v>2.1</v>
      </c>
      <c r="O54" s="12">
        <v>2.5</v>
      </c>
      <c r="P54" s="12">
        <v>2.4</v>
      </c>
      <c r="Q54" s="12">
        <v>0.5</v>
      </c>
      <c r="R54" s="12">
        <v>0.5</v>
      </c>
      <c r="S54" s="17">
        <v>0.5</v>
      </c>
      <c r="T54" s="12">
        <v>0.5</v>
      </c>
      <c r="U54" s="12">
        <v>1.7</v>
      </c>
      <c r="V54" s="12">
        <v>1.9</v>
      </c>
      <c r="W54" s="12">
        <v>0.7</v>
      </c>
      <c r="X54" s="12">
        <v>1.9</v>
      </c>
      <c r="Y54" s="12">
        <v>1.6</v>
      </c>
      <c r="Z54" s="12">
        <v>0.6</v>
      </c>
      <c r="AA54" s="12">
        <v>1.7</v>
      </c>
      <c r="AB54" s="12">
        <v>1.7</v>
      </c>
      <c r="AC54" s="12">
        <v>0.6</v>
      </c>
      <c r="AD54" s="12">
        <v>0.3</v>
      </c>
      <c r="AE54" s="12">
        <v>1.1</v>
      </c>
      <c r="AF54" s="12"/>
      <c r="AG54" s="12"/>
      <c r="AI54" s="38"/>
      <c r="AJ54" s="38"/>
    </row>
    <row r="55" spans="1:36" ht="20.25">
      <c r="A55" s="9"/>
      <c r="B55" s="12"/>
      <c r="C55" s="12"/>
      <c r="D55" s="12"/>
      <c r="E55" s="12"/>
      <c r="F55" s="12"/>
      <c r="G55" s="12"/>
      <c r="H55" s="12"/>
      <c r="I55" s="8"/>
      <c r="J55" s="12"/>
      <c r="K55" s="17"/>
      <c r="L55" s="12"/>
      <c r="M55" s="12"/>
      <c r="N55" s="12"/>
      <c r="O55" s="12"/>
      <c r="P55" s="12"/>
      <c r="Q55" s="12"/>
      <c r="R55" s="12"/>
      <c r="S55" s="1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I55" s="38"/>
      <c r="AJ55" s="38"/>
    </row>
    <row r="56" spans="1:36" ht="20.25">
      <c r="A56" s="9" t="s">
        <v>12</v>
      </c>
      <c r="B56" s="13">
        <v>0</v>
      </c>
      <c r="C56" s="13">
        <v>0</v>
      </c>
      <c r="D56" s="12">
        <v>0</v>
      </c>
      <c r="E56" s="13">
        <v>0</v>
      </c>
      <c r="F56" s="12">
        <v>0</v>
      </c>
      <c r="G56" s="12">
        <v>0</v>
      </c>
      <c r="H56" s="12">
        <v>0</v>
      </c>
      <c r="I56" s="13">
        <v>0</v>
      </c>
      <c r="J56" s="13">
        <v>0</v>
      </c>
      <c r="K56" s="17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25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/>
      <c r="AG56" s="29"/>
      <c r="AI56" s="38"/>
      <c r="AJ56" s="38"/>
    </row>
    <row r="57" spans="1:36" ht="20.25">
      <c r="A57" s="9"/>
      <c r="B57" s="45"/>
      <c r="C57" s="45"/>
      <c r="D57" s="14"/>
      <c r="E57" s="12"/>
      <c r="F57" s="14"/>
      <c r="G57" s="14"/>
      <c r="H57" s="14"/>
      <c r="I57" s="12"/>
      <c r="J57" s="12"/>
      <c r="K57" s="41"/>
      <c r="L57" s="12"/>
      <c r="M57" s="12"/>
      <c r="N57" s="12"/>
      <c r="O57" s="12"/>
      <c r="P57" s="12"/>
      <c r="Q57" s="15"/>
      <c r="R57" s="15"/>
      <c r="S57" s="26"/>
      <c r="T57" s="26"/>
      <c r="U57" s="26"/>
      <c r="V57" s="26"/>
      <c r="W57" s="26"/>
      <c r="X57" s="26"/>
      <c r="Y57" s="26"/>
      <c r="Z57" s="26"/>
      <c r="AA57" s="26"/>
      <c r="AB57" s="15"/>
      <c r="AC57" s="15"/>
      <c r="AD57" s="15"/>
      <c r="AE57" s="15"/>
      <c r="AF57" s="15"/>
      <c r="AG57" s="15"/>
      <c r="AI57" s="38"/>
      <c r="AJ57" s="38"/>
    </row>
    <row r="58" spans="1:36" ht="20.25">
      <c r="A58" s="9"/>
      <c r="B58" s="15">
        <f aca="true" t="shared" si="5" ref="B58:AE58">SUM(B50:B56)</f>
        <v>2.8</v>
      </c>
      <c r="C58" s="15">
        <f t="shared" si="5"/>
        <v>3.2</v>
      </c>
      <c r="D58" s="15">
        <f t="shared" si="5"/>
        <v>4.3</v>
      </c>
      <c r="E58" s="15">
        <f t="shared" si="5"/>
        <v>3.3</v>
      </c>
      <c r="F58" s="15">
        <f t="shared" si="5"/>
        <v>3.4000000000000004</v>
      </c>
      <c r="G58" s="15">
        <f t="shared" si="5"/>
        <v>4.3</v>
      </c>
      <c r="H58" s="15">
        <f t="shared" si="5"/>
        <v>2.9</v>
      </c>
      <c r="I58" s="15">
        <f t="shared" si="5"/>
        <v>4.4</v>
      </c>
      <c r="J58" s="15">
        <f t="shared" si="5"/>
        <v>4.9</v>
      </c>
      <c r="K58" s="26">
        <f t="shared" si="5"/>
        <v>3</v>
      </c>
      <c r="L58" s="15">
        <f t="shared" si="5"/>
        <v>4.199999999999999</v>
      </c>
      <c r="M58" s="15">
        <f t="shared" si="5"/>
        <v>2.5</v>
      </c>
      <c r="N58" s="15">
        <f t="shared" si="5"/>
        <v>4.2</v>
      </c>
      <c r="O58" s="15">
        <f t="shared" si="5"/>
        <v>4.2</v>
      </c>
      <c r="P58" s="15">
        <f t="shared" si="5"/>
        <v>4.699999999999999</v>
      </c>
      <c r="Q58" s="15">
        <f t="shared" si="5"/>
        <v>3.7</v>
      </c>
      <c r="R58" s="15">
        <f t="shared" si="5"/>
        <v>3.5</v>
      </c>
      <c r="S58" s="26">
        <f t="shared" si="5"/>
        <v>3.7</v>
      </c>
      <c r="T58" s="26">
        <f aca="true" t="shared" si="6" ref="T58:AA58">SUM(T50:T56)</f>
        <v>3.8</v>
      </c>
      <c r="U58" s="26">
        <f t="shared" si="6"/>
        <v>4.5</v>
      </c>
      <c r="V58" s="26">
        <f t="shared" si="6"/>
        <v>4.699999999999999</v>
      </c>
      <c r="W58" s="26">
        <f t="shared" si="6"/>
        <v>3.8</v>
      </c>
      <c r="X58" s="26">
        <f t="shared" si="6"/>
        <v>4.9</v>
      </c>
      <c r="Y58" s="26">
        <f t="shared" si="6"/>
        <v>4.9</v>
      </c>
      <c r="Z58" s="26">
        <f t="shared" si="6"/>
        <v>3.8000000000000003</v>
      </c>
      <c r="AA58" s="26">
        <f t="shared" si="6"/>
        <v>4.9</v>
      </c>
      <c r="AB58" s="15">
        <f t="shared" si="5"/>
        <v>5.7</v>
      </c>
      <c r="AC58" s="15">
        <f t="shared" si="5"/>
        <v>3.8000000000000003</v>
      </c>
      <c r="AD58" s="15">
        <f t="shared" si="5"/>
        <v>3.5999999999999996</v>
      </c>
      <c r="AE58" s="15">
        <f t="shared" si="5"/>
        <v>4.4</v>
      </c>
      <c r="AF58" s="15"/>
      <c r="AG58" s="15"/>
      <c r="AI58" s="38"/>
      <c r="AJ58" s="38"/>
    </row>
    <row r="59" spans="1:36" ht="20.25">
      <c r="A59" s="11" t="s">
        <v>16</v>
      </c>
      <c r="B59" s="12"/>
      <c r="C59" s="12"/>
      <c r="D59" s="12"/>
      <c r="E59" s="12"/>
      <c r="F59" s="12"/>
      <c r="G59" s="12"/>
      <c r="H59" s="12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/>
      <c r="AI59" s="38"/>
      <c r="AJ59" s="38"/>
    </row>
    <row r="60" spans="1:36" ht="20.25">
      <c r="A60" s="9"/>
      <c r="B60" s="12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12"/>
      <c r="P60" s="12"/>
      <c r="Q60" s="12"/>
      <c r="R60" s="12"/>
      <c r="S60" s="26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1"/>
      <c r="AI60" s="38"/>
      <c r="AJ60" s="38"/>
    </row>
    <row r="61" spans="1:36" ht="20.25">
      <c r="A61" s="9" t="s">
        <v>5</v>
      </c>
      <c r="B61" s="46">
        <v>0.4</v>
      </c>
      <c r="C61" s="46">
        <v>0.4</v>
      </c>
      <c r="D61" s="46">
        <v>0.4</v>
      </c>
      <c r="E61" s="46">
        <v>0.4</v>
      </c>
      <c r="F61" s="46">
        <v>0.4</v>
      </c>
      <c r="G61" s="46">
        <v>0.4</v>
      </c>
      <c r="H61" s="46">
        <v>0.4</v>
      </c>
      <c r="I61" s="46">
        <v>0.4</v>
      </c>
      <c r="J61" s="46">
        <v>0.4</v>
      </c>
      <c r="K61" s="46">
        <v>0.4</v>
      </c>
      <c r="L61" s="46">
        <v>0.4</v>
      </c>
      <c r="M61" s="46">
        <v>0.4</v>
      </c>
      <c r="N61" s="46">
        <v>0.4</v>
      </c>
      <c r="O61" s="46">
        <v>0.4</v>
      </c>
      <c r="P61" s="46">
        <v>0.4</v>
      </c>
      <c r="Q61" s="46">
        <v>0.4</v>
      </c>
      <c r="R61" s="46">
        <v>0.4</v>
      </c>
      <c r="S61" s="46">
        <v>0.4</v>
      </c>
      <c r="T61" s="46">
        <v>0.4</v>
      </c>
      <c r="U61" s="46">
        <v>0.4</v>
      </c>
      <c r="V61" s="46">
        <v>0.4</v>
      </c>
      <c r="W61" s="46">
        <v>0.4</v>
      </c>
      <c r="X61" s="46">
        <v>0.4</v>
      </c>
      <c r="Y61" s="46">
        <v>0.4</v>
      </c>
      <c r="Z61" s="46">
        <v>0.4</v>
      </c>
      <c r="AA61" s="46">
        <v>0.4</v>
      </c>
      <c r="AB61" s="46">
        <v>0.4</v>
      </c>
      <c r="AC61" s="46">
        <v>0.4</v>
      </c>
      <c r="AD61" s="46">
        <v>0.4</v>
      </c>
      <c r="AE61" s="46">
        <v>0.4</v>
      </c>
      <c r="AF61" s="46"/>
      <c r="AG61" s="30"/>
      <c r="AI61" s="38"/>
      <c r="AJ61" s="38"/>
    </row>
    <row r="62" spans="1:36" ht="20.25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7"/>
      <c r="L62" s="12"/>
      <c r="M62" s="12"/>
      <c r="N62" s="12"/>
      <c r="O62" s="12"/>
      <c r="P62" s="12"/>
      <c r="Q62" s="12"/>
      <c r="R62" s="12"/>
      <c r="S62" s="1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I62" s="38"/>
      <c r="AJ62" s="38"/>
    </row>
    <row r="63" spans="1:36" ht="20.25">
      <c r="A63" s="9" t="s">
        <v>17</v>
      </c>
      <c r="B63" s="12">
        <f aca="true" t="shared" si="7" ref="B63:AE63">SUM(B18+B33+B47+B58+B61)</f>
        <v>66.48251300000001</v>
      </c>
      <c r="C63" s="12">
        <f t="shared" si="7"/>
        <v>66.578674</v>
      </c>
      <c r="D63" s="12">
        <f t="shared" si="7"/>
        <v>68.66967</v>
      </c>
      <c r="E63" s="12">
        <f t="shared" si="7"/>
        <v>64.96573</v>
      </c>
      <c r="F63" s="12">
        <f t="shared" si="7"/>
        <v>64.106869</v>
      </c>
      <c r="G63" s="12">
        <f t="shared" si="7"/>
        <v>69.528892</v>
      </c>
      <c r="H63" s="12">
        <f t="shared" si="7"/>
        <v>65.82908</v>
      </c>
      <c r="I63" s="12">
        <f t="shared" si="7"/>
        <v>75.30160900000001</v>
      </c>
      <c r="J63" s="12">
        <f t="shared" si="7"/>
        <v>75.11900000000001</v>
      </c>
      <c r="K63" s="17">
        <f t="shared" si="7"/>
        <v>73.591572</v>
      </c>
      <c r="L63" s="12">
        <f t="shared" si="7"/>
        <v>73.80261200000001</v>
      </c>
      <c r="M63" s="12">
        <f t="shared" si="7"/>
        <v>70.27834200000001</v>
      </c>
      <c r="N63" s="12">
        <f t="shared" si="7"/>
        <v>76.761964</v>
      </c>
      <c r="O63" s="12">
        <f t="shared" si="7"/>
        <v>78.68508100000001</v>
      </c>
      <c r="P63" s="12">
        <f t="shared" si="7"/>
        <v>79.989951</v>
      </c>
      <c r="Q63" s="12">
        <f t="shared" si="7"/>
        <v>81.18552700000002</v>
      </c>
      <c r="R63" s="12">
        <f t="shared" si="7"/>
        <v>77.808778</v>
      </c>
      <c r="S63" s="17">
        <f t="shared" si="7"/>
        <v>74.640845</v>
      </c>
      <c r="T63" s="12">
        <f t="shared" si="7"/>
        <v>73.729533</v>
      </c>
      <c r="U63" s="12">
        <f t="shared" si="7"/>
        <v>76.002835</v>
      </c>
      <c r="V63" s="12">
        <f t="shared" si="7"/>
        <v>78.67024400000001</v>
      </c>
      <c r="W63" s="12">
        <f t="shared" si="7"/>
        <v>77.727721</v>
      </c>
      <c r="X63" s="12">
        <f t="shared" si="7"/>
        <v>80.06976400000002</v>
      </c>
      <c r="Y63" s="12">
        <f t="shared" si="7"/>
        <v>81.93665000000001</v>
      </c>
      <c r="Z63" s="12">
        <f t="shared" si="7"/>
        <v>80.99502700000001</v>
      </c>
      <c r="AA63" s="12">
        <f t="shared" si="7"/>
        <v>81.792873</v>
      </c>
      <c r="AB63" s="12">
        <f t="shared" si="7"/>
        <v>82.86817400000001</v>
      </c>
      <c r="AC63" s="12">
        <f t="shared" si="7"/>
        <v>77.56270500000001</v>
      </c>
      <c r="AD63" s="12">
        <f t="shared" si="7"/>
        <v>77.94473500000001</v>
      </c>
      <c r="AE63" s="12">
        <f t="shared" si="7"/>
        <v>75.341418</v>
      </c>
      <c r="AF63" s="12"/>
      <c r="AG63" s="12"/>
      <c r="AI63" s="38"/>
      <c r="AJ63" s="38"/>
    </row>
    <row r="64" spans="1:36" ht="20.25">
      <c r="A64" s="9"/>
      <c r="B64" s="8"/>
      <c r="C64" s="9"/>
      <c r="D64" s="8"/>
      <c r="E64" s="12"/>
      <c r="F64" s="8"/>
      <c r="G64" s="8"/>
      <c r="H64" s="12"/>
      <c r="I64" s="12"/>
      <c r="J64" s="12"/>
      <c r="K64" s="17"/>
      <c r="L64" s="12"/>
      <c r="M64" s="12"/>
      <c r="N64" s="12"/>
      <c r="O64" s="12"/>
      <c r="P64" s="12"/>
      <c r="Q64" s="12"/>
      <c r="R64" s="12"/>
      <c r="S64" s="1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I64" s="38"/>
      <c r="AJ64" s="38"/>
    </row>
    <row r="65" spans="1:36" ht="20.25">
      <c r="A65" s="9" t="s">
        <v>18</v>
      </c>
      <c r="B65" s="13">
        <f>-SUM(B27+B29+B44+B45+B54+B56)</f>
        <v>-1.914149</v>
      </c>
      <c r="C65" s="13">
        <f aca="true" t="shared" si="8" ref="C65:AE65">-SUM(C27+C29+C44+C45+C54+C56)</f>
        <v>-1.953482</v>
      </c>
      <c r="D65" s="13">
        <f t="shared" si="8"/>
        <v>-3.4147860000000003</v>
      </c>
      <c r="E65" s="13">
        <f t="shared" si="8"/>
        <v>-2.903992</v>
      </c>
      <c r="F65" s="13">
        <f t="shared" si="8"/>
        <v>-1.7253779999999999</v>
      </c>
      <c r="G65" s="13">
        <f t="shared" si="8"/>
        <v>-2.5696909999999997</v>
      </c>
      <c r="H65" s="13">
        <f t="shared" si="8"/>
        <v>-2.344681</v>
      </c>
      <c r="I65" s="13">
        <f t="shared" si="8"/>
        <v>-3.2107720000000004</v>
      </c>
      <c r="J65" s="13">
        <f t="shared" si="8"/>
        <v>-3.61</v>
      </c>
      <c r="K65" s="13">
        <f t="shared" si="8"/>
        <v>-2.298601</v>
      </c>
      <c r="L65" s="13">
        <f t="shared" si="8"/>
        <v>-3.305205</v>
      </c>
      <c r="M65" s="13">
        <f t="shared" si="8"/>
        <v>-1.4007640000000001</v>
      </c>
      <c r="N65" s="13">
        <f t="shared" si="8"/>
        <v>-5.031345</v>
      </c>
      <c r="O65" s="13">
        <f t="shared" si="8"/>
        <v>-4.218716</v>
      </c>
      <c r="P65" s="13">
        <f t="shared" si="8"/>
        <v>-4.089430999999999</v>
      </c>
      <c r="Q65" s="13">
        <f t="shared" si="8"/>
        <v>-2.214245</v>
      </c>
      <c r="R65" s="13">
        <f t="shared" si="8"/>
        <v>-1.774468</v>
      </c>
      <c r="S65" s="13">
        <f t="shared" si="8"/>
        <v>-2.617184</v>
      </c>
      <c r="T65" s="13">
        <f t="shared" si="8"/>
        <v>-2.099625</v>
      </c>
      <c r="U65" s="13">
        <f t="shared" si="8"/>
        <v>-3.5809379999999997</v>
      </c>
      <c r="V65" s="13">
        <f t="shared" si="8"/>
        <v>-3.59768</v>
      </c>
      <c r="W65" s="13">
        <f t="shared" si="8"/>
        <v>-1.184059</v>
      </c>
      <c r="X65" s="13">
        <f t="shared" si="8"/>
        <v>-4.802405</v>
      </c>
      <c r="Y65" s="13">
        <f t="shared" si="8"/>
        <v>-3.272028</v>
      </c>
      <c r="Z65" s="13">
        <f t="shared" si="8"/>
        <v>-2.340075</v>
      </c>
      <c r="AA65" s="13">
        <f t="shared" si="8"/>
        <v>-3.517573</v>
      </c>
      <c r="AB65" s="13">
        <f t="shared" si="8"/>
        <v>-3.399088</v>
      </c>
      <c r="AC65" s="13">
        <f t="shared" si="8"/>
        <v>-2.356667</v>
      </c>
      <c r="AD65" s="13">
        <f t="shared" si="8"/>
        <v>-2.060994</v>
      </c>
      <c r="AE65" s="13">
        <f t="shared" si="8"/>
        <v>-1.588556</v>
      </c>
      <c r="AF65" s="13"/>
      <c r="AG65" s="29"/>
      <c r="AI65" s="38"/>
      <c r="AJ65" s="38"/>
    </row>
    <row r="66" spans="1:36" ht="20.25">
      <c r="A66" s="9"/>
      <c r="B66" s="8"/>
      <c r="C66" s="8"/>
      <c r="D66" s="47"/>
      <c r="E66" s="12"/>
      <c r="F66" s="8"/>
      <c r="G66" s="8"/>
      <c r="H66" s="12"/>
      <c r="I66" s="12"/>
      <c r="J66" s="12"/>
      <c r="K66" s="17"/>
      <c r="L66" s="12"/>
      <c r="M66" s="12"/>
      <c r="N66" s="12"/>
      <c r="O66" s="12"/>
      <c r="P66" s="12"/>
      <c r="Q66" s="15"/>
      <c r="R66" s="15"/>
      <c r="S66" s="26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 t="s">
        <v>27</v>
      </c>
      <c r="AI66" s="38"/>
      <c r="AJ66" s="38"/>
    </row>
    <row r="67" spans="1:36" ht="20.25">
      <c r="A67" s="11" t="s">
        <v>25</v>
      </c>
      <c r="B67" s="15">
        <f aca="true" t="shared" si="9" ref="B67:AC67">SUM(B63:B65)</f>
        <v>64.56836400000002</v>
      </c>
      <c r="C67" s="15">
        <f t="shared" si="9"/>
        <v>64.62519200000001</v>
      </c>
      <c r="D67" s="15">
        <f t="shared" si="9"/>
        <v>65.25488399999999</v>
      </c>
      <c r="E67" s="15">
        <f t="shared" si="9"/>
        <v>62.06173799999999</v>
      </c>
      <c r="F67" s="15">
        <f t="shared" si="9"/>
        <v>62.381491000000004</v>
      </c>
      <c r="G67" s="15">
        <f t="shared" si="9"/>
        <v>66.959201</v>
      </c>
      <c r="H67" s="15">
        <f t="shared" si="9"/>
        <v>63.484399</v>
      </c>
      <c r="I67" s="15">
        <f t="shared" si="9"/>
        <v>72.09083700000001</v>
      </c>
      <c r="J67" s="15">
        <f t="shared" si="9"/>
        <v>71.50900000000001</v>
      </c>
      <c r="K67" s="26">
        <f t="shared" si="9"/>
        <v>71.292971</v>
      </c>
      <c r="L67" s="15">
        <f t="shared" si="9"/>
        <v>70.49740700000001</v>
      </c>
      <c r="M67" s="15">
        <f t="shared" si="9"/>
        <v>68.87757800000001</v>
      </c>
      <c r="N67" s="15">
        <f t="shared" si="9"/>
        <v>71.730619</v>
      </c>
      <c r="O67" s="15">
        <f t="shared" si="9"/>
        <v>74.46636500000001</v>
      </c>
      <c r="P67" s="15">
        <f t="shared" si="9"/>
        <v>75.90052</v>
      </c>
      <c r="Q67" s="15">
        <f t="shared" si="9"/>
        <v>78.97128200000002</v>
      </c>
      <c r="R67" s="15">
        <f t="shared" si="9"/>
        <v>76.03431</v>
      </c>
      <c r="S67" s="26">
        <f t="shared" si="9"/>
        <v>72.023661</v>
      </c>
      <c r="T67" s="48">
        <f t="shared" si="9"/>
        <v>71.629908</v>
      </c>
      <c r="U67" s="15">
        <f t="shared" si="9"/>
        <v>72.421897</v>
      </c>
      <c r="V67" s="15">
        <f t="shared" si="9"/>
        <v>75.07256400000001</v>
      </c>
      <c r="W67" s="15">
        <f t="shared" si="9"/>
        <v>76.543662</v>
      </c>
      <c r="X67" s="15">
        <f t="shared" si="9"/>
        <v>75.26735900000003</v>
      </c>
      <c r="Y67" s="15">
        <f t="shared" si="9"/>
        <v>78.66462200000001</v>
      </c>
      <c r="Z67" s="15">
        <f t="shared" si="9"/>
        <v>78.65495200000001</v>
      </c>
      <c r="AA67" s="15">
        <f t="shared" si="9"/>
        <v>78.2753</v>
      </c>
      <c r="AB67" s="15">
        <f t="shared" si="9"/>
        <v>79.469086</v>
      </c>
      <c r="AC67" s="15">
        <f t="shared" si="9"/>
        <v>75.206038</v>
      </c>
      <c r="AD67" s="15">
        <f>SUM(AD63:AD65)</f>
        <v>75.88374100000001</v>
      </c>
      <c r="AE67" s="15">
        <f>SUM(AE63:AE65)</f>
        <v>73.75286200000001</v>
      </c>
      <c r="AF67" s="15"/>
      <c r="AG67" s="15">
        <f>SUM(B67:AF67)/30</f>
        <v>72.11906033333334</v>
      </c>
      <c r="AI67" s="38"/>
      <c r="AJ67" s="38"/>
    </row>
    <row r="68" spans="1:3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  <c r="AI68" s="38"/>
      <c r="AJ68" s="38"/>
    </row>
    <row r="69" spans="1:36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  <c r="AI69" s="38"/>
      <c r="AJ69" s="38"/>
    </row>
    <row r="70" spans="2:36" ht="2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  <c r="AI71" s="38"/>
      <c r="AJ71" s="38"/>
    </row>
    <row r="72" spans="1:3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  <c r="AI72" s="38"/>
      <c r="AJ72" s="38"/>
    </row>
    <row r="73" spans="35:36" ht="20.25">
      <c r="AI73" s="38"/>
      <c r="AJ73" s="38"/>
    </row>
    <row r="74" spans="35:36" ht="20.25">
      <c r="AI74" s="38"/>
      <c r="AJ74" s="38"/>
    </row>
    <row r="75" spans="35:36" ht="20.25">
      <c r="AI75" s="38"/>
      <c r="AJ75" s="38"/>
    </row>
    <row r="76" spans="35:36" ht="20.25">
      <c r="AI76" s="38"/>
      <c r="AJ76" s="38"/>
    </row>
    <row r="77" spans="35:36" ht="20.25">
      <c r="AI77" s="38"/>
      <c r="AJ77" s="38"/>
    </row>
    <row r="78" spans="35:36" ht="20.25">
      <c r="AI78" s="38"/>
      <c r="AJ78" s="38"/>
    </row>
    <row r="79" spans="35:36" ht="20.25">
      <c r="AI79" s="38"/>
      <c r="AJ79" s="38"/>
    </row>
    <row r="80" spans="35:36" ht="20.25">
      <c r="AI80" s="38"/>
      <c r="AJ80" s="38"/>
    </row>
    <row r="81" spans="34:36" ht="20.25">
      <c r="AH81" s="11"/>
      <c r="AI81" s="38"/>
      <c r="AJ81" s="38"/>
    </row>
    <row r="82" spans="34:36" ht="20.25">
      <c r="AH82" s="11"/>
      <c r="AI82" s="38"/>
      <c r="AJ82" s="38"/>
    </row>
    <row r="83" spans="35:36" ht="20.25">
      <c r="AI83" s="38"/>
      <c r="AJ83" s="38"/>
    </row>
    <row r="84" spans="35:36" ht="20.25">
      <c r="AI84" s="38"/>
      <c r="AJ84" s="38"/>
    </row>
    <row r="85" spans="35:36" ht="20.25">
      <c r="AI85" s="38"/>
      <c r="AJ85" s="38"/>
    </row>
    <row r="86" spans="35:36" ht="20.25">
      <c r="AI86" s="38"/>
      <c r="AJ86" s="38"/>
    </row>
    <row r="87" spans="35:36" ht="20.25">
      <c r="AI87" s="38"/>
      <c r="AJ87" s="38"/>
    </row>
    <row r="88" spans="35:36" ht="20.25">
      <c r="AI88" s="38"/>
      <c r="AJ88" s="38"/>
    </row>
    <row r="89" spans="35:36" ht="20.25">
      <c r="AI89" s="38"/>
      <c r="AJ89" s="38"/>
    </row>
    <row r="90" spans="35:36" ht="20.25">
      <c r="AI90" s="38"/>
      <c r="AJ90" s="38"/>
    </row>
    <row r="91" spans="35:36" ht="20.25">
      <c r="AI91" s="38"/>
      <c r="AJ91" s="38"/>
    </row>
    <row r="92" spans="35:36" ht="20.25">
      <c r="AI92" s="38"/>
      <c r="AJ92" s="38"/>
    </row>
    <row r="93" spans="35:36" ht="20.25">
      <c r="AI93" s="38"/>
      <c r="AJ93" s="38"/>
    </row>
    <row r="94" spans="35:36" ht="20.25">
      <c r="AI94" s="38"/>
      <c r="AJ94" s="38"/>
    </row>
    <row r="95" spans="35:36" ht="20.25">
      <c r="AI95" s="38"/>
      <c r="AJ95" s="38"/>
    </row>
    <row r="96" spans="35:36" ht="20.25">
      <c r="AI96" s="38"/>
      <c r="AJ96" s="38"/>
    </row>
    <row r="97" spans="35:36" ht="20.25">
      <c r="AI97" s="38"/>
      <c r="AJ97" s="38"/>
    </row>
    <row r="98" spans="35:36" ht="20.25">
      <c r="AI98" s="38"/>
      <c r="AJ98" s="38"/>
    </row>
    <row r="99" spans="35:36" ht="20.25">
      <c r="AI99" s="38"/>
      <c r="AJ99" s="38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25" right="0.25" top="0.22" bottom="0.22" header="0.5" footer="0.5"/>
  <pageSetup horizontalDpi="600" verticalDpi="600" orientation="landscape" scale="3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2"/>
  <sheetViews>
    <sheetView zoomScale="50" zoomScaleNormal="50" workbookViewId="0" topLeftCell="A28">
      <selection activeCell="F68" sqref="F68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2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20.25">
      <c r="A3" s="64">
        <v>38534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2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2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20.25">
      <c r="A6" s="6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38534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B9" s="4"/>
      <c r="C9" s="4"/>
      <c r="D9" s="5"/>
      <c r="E9" s="4"/>
      <c r="F9" s="5"/>
      <c r="G9" s="4"/>
      <c r="H9" s="28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5"/>
      <c r="V9" s="28"/>
      <c r="W9" s="28"/>
      <c r="X9" s="28"/>
      <c r="Y9" s="4"/>
      <c r="Z9" s="5"/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/>
      <c r="AH11" s="3"/>
    </row>
    <row r="12" spans="1:34" ht="20.25">
      <c r="A12" s="11" t="s">
        <v>1</v>
      </c>
      <c r="B12" s="9"/>
      <c r="C12" s="9"/>
      <c r="D12" s="9"/>
      <c r="E12" s="9"/>
      <c r="F12" s="9"/>
      <c r="G12" s="9"/>
      <c r="H12" s="9"/>
      <c r="I12" s="23"/>
      <c r="J12" s="23"/>
      <c r="K12" s="39"/>
      <c r="L12" s="23"/>
      <c r="M12" s="23"/>
      <c r="N12" s="23"/>
      <c r="O12" s="23"/>
      <c r="P12" s="23"/>
      <c r="Q12" s="12"/>
      <c r="R12" s="12"/>
      <c r="S12" s="40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4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7"/>
      <c r="L13" s="12"/>
      <c r="M13" s="12"/>
      <c r="N13" s="12"/>
      <c r="O13" s="12"/>
      <c r="P13" s="12"/>
      <c r="Q13" s="12"/>
      <c r="R13" s="12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</row>
    <row r="14" spans="1:34" ht="20.25">
      <c r="A14" s="9" t="s">
        <v>2</v>
      </c>
      <c r="B14" s="17">
        <v>8.688</v>
      </c>
      <c r="C14" s="17">
        <v>8.97</v>
      </c>
      <c r="D14" s="17">
        <v>8.948</v>
      </c>
      <c r="E14" s="17">
        <v>9.124</v>
      </c>
      <c r="F14" s="17">
        <v>9.145</v>
      </c>
      <c r="G14" s="17">
        <v>9.007</v>
      </c>
      <c r="H14" s="17">
        <v>8.784</v>
      </c>
      <c r="I14" s="17">
        <v>8.149</v>
      </c>
      <c r="J14" s="17">
        <v>7.791</v>
      </c>
      <c r="K14" s="17">
        <v>7.785</v>
      </c>
      <c r="L14" s="17">
        <v>8.23</v>
      </c>
      <c r="M14" s="17">
        <v>8.328</v>
      </c>
      <c r="N14" s="17">
        <v>7.947</v>
      </c>
      <c r="O14" s="17">
        <v>7.799</v>
      </c>
      <c r="P14" s="17">
        <v>7.65</v>
      </c>
      <c r="Q14" s="17">
        <v>7.665</v>
      </c>
      <c r="R14" s="17">
        <v>7.761</v>
      </c>
      <c r="S14" s="17">
        <v>8.571</v>
      </c>
      <c r="T14" s="17">
        <v>9.063</v>
      </c>
      <c r="U14" s="17">
        <v>8.522</v>
      </c>
      <c r="V14" s="17">
        <v>8.408</v>
      </c>
      <c r="W14" s="17">
        <v>8.927</v>
      </c>
      <c r="X14" s="17">
        <v>8.287</v>
      </c>
      <c r="Y14" s="17">
        <v>7.93</v>
      </c>
      <c r="Z14" s="17">
        <v>8.023</v>
      </c>
      <c r="AA14" s="17">
        <v>8.133</v>
      </c>
      <c r="AB14" s="17">
        <v>7.812</v>
      </c>
      <c r="AC14" s="17">
        <v>7.806</v>
      </c>
      <c r="AD14" s="17">
        <v>8</v>
      </c>
      <c r="AE14" s="17">
        <v>8.939</v>
      </c>
      <c r="AF14" s="17">
        <v>7.763</v>
      </c>
      <c r="AG14" s="12"/>
      <c r="AH14" s="7"/>
    </row>
    <row r="15" spans="1:33" ht="2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2"/>
    </row>
    <row r="16" spans="1:33" ht="20.25">
      <c r="A16" s="9" t="s">
        <v>3</v>
      </c>
      <c r="B16" s="17">
        <v>16.828</v>
      </c>
      <c r="C16" s="17">
        <v>16.417</v>
      </c>
      <c r="D16" s="17">
        <v>15.636</v>
      </c>
      <c r="E16" s="25">
        <v>16.56</v>
      </c>
      <c r="F16" s="25">
        <v>17.835</v>
      </c>
      <c r="G16" s="25">
        <v>17.215</v>
      </c>
      <c r="H16" s="25">
        <v>17.391</v>
      </c>
      <c r="I16" s="25">
        <v>14.157</v>
      </c>
      <c r="J16" s="17">
        <v>16.19</v>
      </c>
      <c r="K16" s="17">
        <v>14.79</v>
      </c>
      <c r="L16" s="25">
        <v>16.905</v>
      </c>
      <c r="M16" s="25">
        <v>18.362</v>
      </c>
      <c r="N16" s="25">
        <v>16.795</v>
      </c>
      <c r="O16" s="25">
        <v>17.48</v>
      </c>
      <c r="P16" s="25">
        <v>17.976</v>
      </c>
      <c r="Q16" s="25">
        <v>15.92</v>
      </c>
      <c r="R16" s="25">
        <v>16.132</v>
      </c>
      <c r="S16" s="25">
        <v>18.363</v>
      </c>
      <c r="T16" s="25">
        <v>16.669</v>
      </c>
      <c r="U16" s="25">
        <v>19.156</v>
      </c>
      <c r="V16" s="25">
        <v>19.111</v>
      </c>
      <c r="W16" s="25">
        <v>19.4</v>
      </c>
      <c r="X16" s="25">
        <v>18.217</v>
      </c>
      <c r="Y16" s="25">
        <v>16.841</v>
      </c>
      <c r="Z16" s="25">
        <v>18.86</v>
      </c>
      <c r="AA16" s="25">
        <v>20.018</v>
      </c>
      <c r="AB16" s="25">
        <v>19.655</v>
      </c>
      <c r="AC16" s="25">
        <v>17.894</v>
      </c>
      <c r="AD16" s="25">
        <v>16.301</v>
      </c>
      <c r="AE16" s="25">
        <v>17.57</v>
      </c>
      <c r="AF16" s="25">
        <v>16.631</v>
      </c>
      <c r="AG16" s="29"/>
    </row>
    <row r="17" spans="1:34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41"/>
      <c r="L17" s="12"/>
      <c r="M17" s="12"/>
      <c r="N17" s="12"/>
      <c r="O17" s="12"/>
      <c r="P17" s="12"/>
      <c r="Q17" s="15"/>
      <c r="R17" s="15"/>
      <c r="S17" s="2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3" ht="20.25">
      <c r="A18" s="9"/>
      <c r="B18" s="15">
        <f aca="true" t="shared" si="0" ref="B18:AF18">SUM(B14:B16)</f>
        <v>25.516</v>
      </c>
      <c r="C18" s="15">
        <f t="shared" si="0"/>
        <v>25.387</v>
      </c>
      <c r="D18" s="15">
        <f t="shared" si="0"/>
        <v>24.584</v>
      </c>
      <c r="E18" s="15">
        <f t="shared" si="0"/>
        <v>25.683999999999997</v>
      </c>
      <c r="F18" s="15">
        <f t="shared" si="0"/>
        <v>26.98</v>
      </c>
      <c r="G18" s="15">
        <f t="shared" si="0"/>
        <v>26.222</v>
      </c>
      <c r="H18" s="15">
        <f t="shared" si="0"/>
        <v>26.174999999999997</v>
      </c>
      <c r="I18" s="15">
        <f t="shared" si="0"/>
        <v>22.305999999999997</v>
      </c>
      <c r="J18" s="15">
        <f t="shared" si="0"/>
        <v>23.981</v>
      </c>
      <c r="K18" s="26">
        <f t="shared" si="0"/>
        <v>22.575</v>
      </c>
      <c r="L18" s="15">
        <f t="shared" si="0"/>
        <v>25.135</v>
      </c>
      <c r="M18" s="15">
        <f t="shared" si="0"/>
        <v>26.689999999999998</v>
      </c>
      <c r="N18" s="15">
        <f t="shared" si="0"/>
        <v>24.742</v>
      </c>
      <c r="O18" s="15">
        <f t="shared" si="0"/>
        <v>25.279</v>
      </c>
      <c r="P18" s="15">
        <f t="shared" si="0"/>
        <v>25.625999999999998</v>
      </c>
      <c r="Q18" s="15">
        <f t="shared" si="0"/>
        <v>23.585</v>
      </c>
      <c r="R18" s="15">
        <f t="shared" si="0"/>
        <v>23.893</v>
      </c>
      <c r="S18" s="26">
        <f t="shared" si="0"/>
        <v>26.933999999999997</v>
      </c>
      <c r="T18" s="15">
        <f t="shared" si="0"/>
        <v>25.732</v>
      </c>
      <c r="U18" s="15">
        <f t="shared" si="0"/>
        <v>27.677999999999997</v>
      </c>
      <c r="V18" s="15">
        <f t="shared" si="0"/>
        <v>27.519</v>
      </c>
      <c r="W18" s="15">
        <f t="shared" si="0"/>
        <v>28.326999999999998</v>
      </c>
      <c r="X18" s="15">
        <f t="shared" si="0"/>
        <v>26.503999999999998</v>
      </c>
      <c r="Y18" s="15">
        <f t="shared" si="0"/>
        <v>24.771</v>
      </c>
      <c r="Z18" s="15">
        <f t="shared" si="0"/>
        <v>26.883</v>
      </c>
      <c r="AA18" s="15">
        <f t="shared" si="0"/>
        <v>28.151</v>
      </c>
      <c r="AB18" s="15">
        <f t="shared" si="0"/>
        <v>27.467000000000002</v>
      </c>
      <c r="AC18" s="15">
        <f t="shared" si="0"/>
        <v>25.7</v>
      </c>
      <c r="AD18" s="15">
        <f t="shared" si="0"/>
        <v>24.301</v>
      </c>
      <c r="AE18" s="15">
        <f t="shared" si="0"/>
        <v>26.509</v>
      </c>
      <c r="AF18" s="15">
        <f t="shared" si="0"/>
        <v>24.394</v>
      </c>
      <c r="AG18" s="15"/>
    </row>
    <row r="19" spans="1:33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21</v>
      </c>
      <c r="B21" s="12">
        <v>18.049253</v>
      </c>
      <c r="C21" s="12">
        <v>17.537746</v>
      </c>
      <c r="D21" s="12">
        <v>16.642255</v>
      </c>
      <c r="E21" s="12">
        <v>16.924568</v>
      </c>
      <c r="F21" s="12">
        <v>18.251547</v>
      </c>
      <c r="G21" s="12">
        <v>15.312899</v>
      </c>
      <c r="H21" s="12">
        <v>15.29746</v>
      </c>
      <c r="I21" s="12">
        <v>15.263842</v>
      </c>
      <c r="J21" s="12">
        <v>12.844276</v>
      </c>
      <c r="K21" s="17">
        <v>13.645008</v>
      </c>
      <c r="L21" s="12">
        <v>14.586115</v>
      </c>
      <c r="M21" s="12">
        <v>16.78388</v>
      </c>
      <c r="N21" s="12">
        <v>17.585733</v>
      </c>
      <c r="O21" s="54">
        <v>17.926296</v>
      </c>
      <c r="P21" s="54">
        <v>17.490913</v>
      </c>
      <c r="Q21" s="54">
        <v>16.784423</v>
      </c>
      <c r="R21" s="54">
        <v>14.354279</v>
      </c>
      <c r="S21" s="55">
        <v>13.746994</v>
      </c>
      <c r="T21" s="54">
        <v>16.330703</v>
      </c>
      <c r="U21" s="54">
        <v>15.721405</v>
      </c>
      <c r="V21" s="54">
        <v>16.454454</v>
      </c>
      <c r="W21" s="54">
        <v>16.511119</v>
      </c>
      <c r="X21" s="54">
        <v>16.709048</v>
      </c>
      <c r="Y21" s="54">
        <v>17.578578</v>
      </c>
      <c r="Z21" s="54">
        <v>17.561657</v>
      </c>
      <c r="AA21" s="54">
        <v>17.659419</v>
      </c>
      <c r="AB21" s="54">
        <v>17.208158</v>
      </c>
      <c r="AC21" s="54">
        <v>17.532366</v>
      </c>
      <c r="AD21" s="54">
        <v>17.079894</v>
      </c>
      <c r="AE21" s="54">
        <v>16.2525</v>
      </c>
      <c r="AF21" s="54">
        <v>16.45711</v>
      </c>
      <c r="AG21" s="12"/>
    </row>
    <row r="22" spans="1:33" ht="20.25">
      <c r="A22" s="9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  <c r="R22" s="32"/>
      <c r="S22" s="3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2"/>
    </row>
    <row r="23" spans="1:33" ht="20.25">
      <c r="A23" s="8" t="s">
        <v>32</v>
      </c>
      <c r="B23" s="54">
        <v>1.116</v>
      </c>
      <c r="C23" s="54">
        <v>0.747</v>
      </c>
      <c r="D23" s="54">
        <v>0.964</v>
      </c>
      <c r="E23" s="54">
        <v>0.995</v>
      </c>
      <c r="F23" s="54">
        <v>0.92881</v>
      </c>
      <c r="G23" s="54">
        <v>0.963607</v>
      </c>
      <c r="H23" s="54">
        <v>0.993678</v>
      </c>
      <c r="I23" s="54">
        <v>0.9999</v>
      </c>
      <c r="J23" s="54">
        <v>0.995897</v>
      </c>
      <c r="K23" s="55">
        <v>0.98971</v>
      </c>
      <c r="L23" s="54">
        <v>0.988385</v>
      </c>
      <c r="M23" s="54">
        <v>0.855247</v>
      </c>
      <c r="N23" s="54">
        <v>0.942998</v>
      </c>
      <c r="O23" s="54">
        <v>0.97677</v>
      </c>
      <c r="P23" s="54">
        <v>0.942246</v>
      </c>
      <c r="Q23" s="54">
        <v>0.976703</v>
      </c>
      <c r="R23" s="54">
        <v>0.97732</v>
      </c>
      <c r="S23" s="55">
        <v>0.978794</v>
      </c>
      <c r="T23" s="54">
        <v>0.977814</v>
      </c>
      <c r="U23" s="54">
        <v>0.983</v>
      </c>
      <c r="V23" s="54">
        <v>0.952913</v>
      </c>
      <c r="W23" s="54">
        <v>0.984879</v>
      </c>
      <c r="X23" s="54">
        <v>0.982865</v>
      </c>
      <c r="Y23" s="54">
        <v>0.964893</v>
      </c>
      <c r="Z23" s="54">
        <v>0.962984</v>
      </c>
      <c r="AA23" s="54">
        <v>0.963128</v>
      </c>
      <c r="AB23" s="54">
        <v>0.961488</v>
      </c>
      <c r="AC23" s="54">
        <v>0.959841</v>
      </c>
      <c r="AD23" s="54">
        <v>0.960947</v>
      </c>
      <c r="AE23" s="54">
        <v>0.964605</v>
      </c>
      <c r="AF23" s="54">
        <v>0.963415</v>
      </c>
      <c r="AG23" s="12"/>
    </row>
    <row r="24" spans="1:33" ht="20.25">
      <c r="A24" s="9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4"/>
      <c r="M24" s="54"/>
      <c r="N24" s="54"/>
      <c r="O24" s="54"/>
      <c r="P24" s="54"/>
      <c r="Q24" s="54"/>
      <c r="R24" s="54"/>
      <c r="S24" s="55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12"/>
    </row>
    <row r="25" spans="1:33" ht="20.25">
      <c r="A25" s="9" t="s">
        <v>6</v>
      </c>
      <c r="B25" s="54">
        <v>3.590083</v>
      </c>
      <c r="C25" s="54">
        <v>2.211641</v>
      </c>
      <c r="D25" s="54">
        <v>3.554021</v>
      </c>
      <c r="E25" s="54">
        <v>3.603983</v>
      </c>
      <c r="F25" s="54">
        <v>3.399093</v>
      </c>
      <c r="G25" s="54">
        <v>3.447597</v>
      </c>
      <c r="H25" s="54">
        <v>3.573493</v>
      </c>
      <c r="I25" s="54">
        <v>3.528</v>
      </c>
      <c r="J25" s="54">
        <v>3.50302</v>
      </c>
      <c r="K25" s="55">
        <v>3.52569</v>
      </c>
      <c r="L25" s="54">
        <v>3.524264</v>
      </c>
      <c r="M25" s="54">
        <v>3.626182</v>
      </c>
      <c r="N25" s="54">
        <v>3.562252</v>
      </c>
      <c r="O25" s="54">
        <v>3.555472</v>
      </c>
      <c r="P25" s="54">
        <v>3.489068</v>
      </c>
      <c r="Q25" s="54">
        <v>3.553486</v>
      </c>
      <c r="R25" s="54">
        <v>3.535734</v>
      </c>
      <c r="S25" s="55">
        <v>3.748948</v>
      </c>
      <c r="T25" s="54">
        <v>3.639512</v>
      </c>
      <c r="U25" s="54">
        <v>3.685364</v>
      </c>
      <c r="V25" s="54">
        <v>3.65718</v>
      </c>
      <c r="W25" s="54">
        <v>3.73</v>
      </c>
      <c r="X25" s="54">
        <v>2.776299</v>
      </c>
      <c r="Y25" s="54">
        <v>5.291616</v>
      </c>
      <c r="Z25" s="54">
        <v>3.596919</v>
      </c>
      <c r="AA25" s="54">
        <v>3.67051</v>
      </c>
      <c r="AB25" s="54">
        <v>3.752907</v>
      </c>
      <c r="AC25" s="54">
        <v>3.626779</v>
      </c>
      <c r="AD25" s="54">
        <v>3.742021</v>
      </c>
      <c r="AE25" s="54">
        <v>3.642758</v>
      </c>
      <c r="AF25" s="54">
        <v>3.752818</v>
      </c>
      <c r="AG25" s="12"/>
    </row>
    <row r="26" spans="1:33" ht="20.25">
      <c r="A26" s="9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4"/>
      <c r="M26" s="54"/>
      <c r="N26" s="54"/>
      <c r="O26" s="54"/>
      <c r="P26" s="54"/>
      <c r="Q26" s="54"/>
      <c r="R26" s="54"/>
      <c r="S26" s="55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12"/>
    </row>
    <row r="27" spans="1:33" ht="20.25">
      <c r="A27" s="9" t="s">
        <v>7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12"/>
    </row>
    <row r="28" spans="1:33" ht="20.25">
      <c r="A28" s="9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4"/>
      <c r="M28" s="54"/>
      <c r="N28" s="54"/>
      <c r="O28" s="54"/>
      <c r="P28" s="54"/>
      <c r="Q28" s="54"/>
      <c r="R28" s="54"/>
      <c r="S28" s="5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12"/>
    </row>
    <row r="29" spans="1:33" ht="20.25">
      <c r="A29" s="9" t="s">
        <v>8</v>
      </c>
      <c r="B29" s="54">
        <v>0.69329</v>
      </c>
      <c r="C29" s="54">
        <v>0.707612</v>
      </c>
      <c r="D29" s="54">
        <v>0.714</v>
      </c>
      <c r="E29" s="54">
        <v>0.641895</v>
      </c>
      <c r="F29" s="54">
        <v>0.671857</v>
      </c>
      <c r="G29" s="54">
        <v>0.661633</v>
      </c>
      <c r="H29" s="54">
        <v>0.116018</v>
      </c>
      <c r="I29" s="54">
        <v>0</v>
      </c>
      <c r="J29" s="54">
        <v>0</v>
      </c>
      <c r="K29" s="55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5">
        <v>0.005494</v>
      </c>
      <c r="T29" s="54">
        <v>0</v>
      </c>
      <c r="U29" s="54">
        <v>0.004563</v>
      </c>
      <c r="V29" s="54">
        <v>0</v>
      </c>
      <c r="W29" s="54">
        <v>0.005062</v>
      </c>
      <c r="X29" s="54">
        <v>0.52782</v>
      </c>
      <c r="Y29" s="54">
        <v>0.66068</v>
      </c>
      <c r="Z29" s="54">
        <v>0</v>
      </c>
      <c r="AA29" s="54">
        <v>0.000519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12"/>
    </row>
    <row r="30" spans="1:34" ht="20.25">
      <c r="A30" s="9"/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4"/>
      <c r="M30" s="54"/>
      <c r="N30" s="54"/>
      <c r="O30" s="54"/>
      <c r="P30" s="54"/>
      <c r="Q30" s="54"/>
      <c r="R30" s="54"/>
      <c r="S30" s="5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12"/>
      <c r="AH30" s="11"/>
    </row>
    <row r="31" spans="1:33" ht="20.25">
      <c r="A31" s="31" t="s">
        <v>33</v>
      </c>
      <c r="B31" s="13"/>
      <c r="C31" s="13"/>
      <c r="D31" s="12"/>
      <c r="E31" s="12"/>
      <c r="F31" s="12"/>
      <c r="G31" s="12"/>
      <c r="H31" s="12"/>
      <c r="I31" s="13"/>
      <c r="J31" s="12"/>
      <c r="K31" s="25"/>
      <c r="L31" s="13"/>
      <c r="M31" s="13"/>
      <c r="N31" s="13"/>
      <c r="O31" s="13"/>
      <c r="P31" s="13"/>
      <c r="Q31" s="13"/>
      <c r="R31" s="13"/>
      <c r="S31" s="2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9"/>
    </row>
    <row r="32" spans="1:33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>
      <c r="A33" s="9"/>
      <c r="B33" s="15">
        <f aca="true" t="shared" si="1" ref="B33:AF33">SUM(B21:B31)</f>
        <v>23.448626</v>
      </c>
      <c r="C33" s="15">
        <f t="shared" si="1"/>
        <v>21.203999</v>
      </c>
      <c r="D33" s="15">
        <f t="shared" si="1"/>
        <v>21.874275999999995</v>
      </c>
      <c r="E33" s="15">
        <f t="shared" si="1"/>
        <v>22.165446000000003</v>
      </c>
      <c r="F33" s="15">
        <f t="shared" si="1"/>
        <v>23.251306999999997</v>
      </c>
      <c r="G33" s="15">
        <f t="shared" si="1"/>
        <v>20.385735999999998</v>
      </c>
      <c r="H33" s="15">
        <f t="shared" si="1"/>
        <v>19.980649</v>
      </c>
      <c r="I33" s="15">
        <f t="shared" si="1"/>
        <v>19.791742</v>
      </c>
      <c r="J33" s="15">
        <f t="shared" si="1"/>
        <v>17.343193</v>
      </c>
      <c r="K33" s="26">
        <f t="shared" si="1"/>
        <v>18.160408</v>
      </c>
      <c r="L33" s="15">
        <f t="shared" si="1"/>
        <v>19.098764</v>
      </c>
      <c r="M33" s="15">
        <f t="shared" si="1"/>
        <v>21.265309</v>
      </c>
      <c r="N33" s="15">
        <f t="shared" si="1"/>
        <v>22.090983</v>
      </c>
      <c r="O33" s="15">
        <f t="shared" si="1"/>
        <v>22.458537999999997</v>
      </c>
      <c r="P33" s="15">
        <f t="shared" si="1"/>
        <v>21.922227</v>
      </c>
      <c r="Q33" s="15">
        <f t="shared" si="1"/>
        <v>21.314612</v>
      </c>
      <c r="R33" s="15">
        <f t="shared" si="1"/>
        <v>18.867333000000002</v>
      </c>
      <c r="S33" s="26">
        <f t="shared" si="1"/>
        <v>18.48023</v>
      </c>
      <c r="T33" s="15">
        <f t="shared" si="1"/>
        <v>20.948029</v>
      </c>
      <c r="U33" s="15">
        <f t="shared" si="1"/>
        <v>20.394332000000002</v>
      </c>
      <c r="V33" s="15">
        <f t="shared" si="1"/>
        <v>21.064546999999997</v>
      </c>
      <c r="W33" s="15">
        <f t="shared" si="1"/>
        <v>21.23106</v>
      </c>
      <c r="X33" s="15">
        <f t="shared" si="1"/>
        <v>20.996032</v>
      </c>
      <c r="Y33" s="15">
        <f t="shared" si="1"/>
        <v>24.495767</v>
      </c>
      <c r="Z33" s="15">
        <f t="shared" si="1"/>
        <v>22.12156</v>
      </c>
      <c r="AA33" s="15">
        <f t="shared" si="1"/>
        <v>22.293576</v>
      </c>
      <c r="AB33" s="15">
        <f t="shared" si="1"/>
        <v>21.922553</v>
      </c>
      <c r="AC33" s="15">
        <f t="shared" si="1"/>
        <v>22.118986</v>
      </c>
      <c r="AD33" s="15">
        <f t="shared" si="1"/>
        <v>21.782862</v>
      </c>
      <c r="AE33" s="15">
        <f t="shared" si="1"/>
        <v>20.859863</v>
      </c>
      <c r="AF33" s="15">
        <f t="shared" si="1"/>
        <v>21.173343000000003</v>
      </c>
      <c r="AG33" s="15"/>
    </row>
    <row r="34" spans="1:33" ht="20.25">
      <c r="A34" s="42" t="s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7"/>
      <c r="L34" s="12"/>
      <c r="M34" s="12"/>
      <c r="N34" s="12"/>
      <c r="O34" s="12"/>
      <c r="P34" s="12"/>
      <c r="Q34" s="12"/>
      <c r="R34" s="12"/>
      <c r="S34" s="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20.2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7"/>
      <c r="L35" s="12"/>
      <c r="M35" s="12"/>
      <c r="N35" s="12"/>
      <c r="O35" s="12"/>
      <c r="P35" s="12"/>
      <c r="Q35" s="12"/>
      <c r="R35" s="12"/>
      <c r="S35" s="17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20.25">
      <c r="A36" s="9" t="s">
        <v>10</v>
      </c>
      <c r="B36" s="17">
        <v>23.75</v>
      </c>
      <c r="C36" s="17">
        <v>23.59</v>
      </c>
      <c r="D36" s="17">
        <v>23.68</v>
      </c>
      <c r="E36" s="17">
        <v>23.82</v>
      </c>
      <c r="F36" s="17">
        <v>23.35</v>
      </c>
      <c r="G36" s="17">
        <v>23.63</v>
      </c>
      <c r="H36" s="17">
        <v>23.4</v>
      </c>
      <c r="I36" s="17">
        <v>22.71</v>
      </c>
      <c r="J36" s="17">
        <v>24</v>
      </c>
      <c r="K36" s="17">
        <v>23.97</v>
      </c>
      <c r="L36" s="17">
        <v>23.56</v>
      </c>
      <c r="M36" s="17">
        <v>22.63</v>
      </c>
      <c r="N36" s="17">
        <v>21.19</v>
      </c>
      <c r="O36" s="17">
        <v>22.44</v>
      </c>
      <c r="P36" s="17">
        <v>22.78</v>
      </c>
      <c r="Q36" s="17">
        <v>22.36</v>
      </c>
      <c r="R36" s="17">
        <v>23.95</v>
      </c>
      <c r="S36" s="17">
        <v>24.59</v>
      </c>
      <c r="T36" s="17">
        <v>23.74</v>
      </c>
      <c r="U36" s="17">
        <v>24</v>
      </c>
      <c r="V36" s="17">
        <v>23.82</v>
      </c>
      <c r="W36" s="17">
        <v>25.56</v>
      </c>
      <c r="X36" s="17">
        <v>25.17</v>
      </c>
      <c r="Y36" s="17">
        <v>25.35</v>
      </c>
      <c r="Z36" s="17">
        <v>25.84</v>
      </c>
      <c r="AA36" s="17">
        <v>24.13</v>
      </c>
      <c r="AB36" s="17">
        <v>23.5</v>
      </c>
      <c r="AC36" s="17">
        <v>22.64</v>
      </c>
      <c r="AD36" s="17">
        <v>24.82</v>
      </c>
      <c r="AE36" s="17">
        <v>23.01</v>
      </c>
      <c r="AF36" s="17">
        <v>24.26</v>
      </c>
      <c r="AG36" s="12"/>
    </row>
    <row r="37" spans="1:33" ht="20.25">
      <c r="A37" s="9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2"/>
    </row>
    <row r="38" spans="1:33" ht="20.25">
      <c r="A38" s="9" t="s">
        <v>29</v>
      </c>
      <c r="B38" s="43">
        <v>56</v>
      </c>
      <c r="C38" s="43">
        <v>42</v>
      </c>
      <c r="D38" s="43">
        <v>40</v>
      </c>
      <c r="E38" s="43">
        <v>48</v>
      </c>
      <c r="F38" s="43">
        <v>39.5</v>
      </c>
      <c r="G38" s="43">
        <v>35</v>
      </c>
      <c r="H38" s="43">
        <v>42.33</v>
      </c>
      <c r="I38" s="43">
        <v>41</v>
      </c>
      <c r="J38" s="43">
        <v>30</v>
      </c>
      <c r="K38" s="43">
        <v>32</v>
      </c>
      <c r="L38" s="43">
        <v>53</v>
      </c>
      <c r="M38" s="43">
        <v>37</v>
      </c>
      <c r="N38" s="43">
        <v>38</v>
      </c>
      <c r="O38" s="43">
        <v>40</v>
      </c>
      <c r="P38" s="43">
        <v>41</v>
      </c>
      <c r="Q38" s="43">
        <v>35</v>
      </c>
      <c r="R38" s="43">
        <v>34</v>
      </c>
      <c r="S38" s="43">
        <v>37</v>
      </c>
      <c r="T38" s="43">
        <v>36</v>
      </c>
      <c r="U38" s="43">
        <v>47</v>
      </c>
      <c r="V38" s="43">
        <v>62</v>
      </c>
      <c r="W38" s="43">
        <v>40</v>
      </c>
      <c r="X38" s="43">
        <v>37</v>
      </c>
      <c r="Y38" s="43">
        <v>47</v>
      </c>
      <c r="Z38" s="43">
        <v>42</v>
      </c>
      <c r="AA38" s="43">
        <v>51</v>
      </c>
      <c r="AB38" s="43">
        <v>31</v>
      </c>
      <c r="AC38" s="43">
        <v>39</v>
      </c>
      <c r="AD38" s="43">
        <v>35</v>
      </c>
      <c r="AE38" s="43">
        <v>38</v>
      </c>
      <c r="AF38" s="43">
        <v>41</v>
      </c>
      <c r="AG38" s="16"/>
    </row>
    <row r="39" spans="1:33" ht="20.25">
      <c r="A39" s="9" t="s">
        <v>28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12"/>
    </row>
    <row r="40" spans="1:33" ht="20.25">
      <c r="A40" s="9" t="s">
        <v>30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12"/>
    </row>
    <row r="41" spans="1:33" ht="20.25">
      <c r="A41" s="9" t="s">
        <v>31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12"/>
    </row>
    <row r="42" spans="1:33" ht="20.25">
      <c r="A42" s="9" t="s">
        <v>19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2</v>
      </c>
      <c r="M42" s="17">
        <v>0</v>
      </c>
      <c r="N42" s="17">
        <v>1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2"/>
    </row>
    <row r="43" spans="1:34" ht="20.25">
      <c r="A43" s="9" t="s">
        <v>6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1.3</v>
      </c>
      <c r="M43" s="17">
        <v>1.3</v>
      </c>
      <c r="N43" s="17">
        <v>1.3</v>
      </c>
      <c r="O43" s="17">
        <v>1.3</v>
      </c>
      <c r="P43" s="17">
        <v>1.3</v>
      </c>
      <c r="Q43" s="17">
        <v>1.3</v>
      </c>
      <c r="R43" s="17">
        <v>1.3</v>
      </c>
      <c r="S43" s="17">
        <v>1.3</v>
      </c>
      <c r="T43" s="17">
        <v>1.3</v>
      </c>
      <c r="U43" s="17">
        <v>1.3</v>
      </c>
      <c r="V43" s="17">
        <v>1.3</v>
      </c>
      <c r="W43" s="17">
        <v>1.3</v>
      </c>
      <c r="X43" s="17">
        <v>1.3</v>
      </c>
      <c r="Y43" s="17">
        <v>1.3</v>
      </c>
      <c r="Z43" s="17">
        <v>1</v>
      </c>
      <c r="AA43" s="17">
        <v>1</v>
      </c>
      <c r="AB43" s="17">
        <v>1</v>
      </c>
      <c r="AC43" s="17">
        <v>1</v>
      </c>
      <c r="AD43" s="17">
        <v>1</v>
      </c>
      <c r="AE43" s="17">
        <v>1</v>
      </c>
      <c r="AF43" s="17">
        <v>1</v>
      </c>
      <c r="AG43" s="12"/>
      <c r="AH43" s="11"/>
    </row>
    <row r="44" spans="1:33" ht="20.25">
      <c r="A44" s="9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2"/>
    </row>
    <row r="45" spans="1:33" ht="20.25">
      <c r="A45" s="9" t="s">
        <v>8</v>
      </c>
      <c r="B45" s="25">
        <v>0</v>
      </c>
      <c r="C45" s="25">
        <v>0</v>
      </c>
      <c r="D45" s="17">
        <v>0</v>
      </c>
      <c r="E45" s="25">
        <v>0</v>
      </c>
      <c r="F45" s="17">
        <v>0</v>
      </c>
      <c r="G45" s="17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9"/>
    </row>
    <row r="46" spans="1:33" ht="20.25">
      <c r="A46" s="9"/>
      <c r="B46" s="12"/>
      <c r="C46" s="12"/>
      <c r="D46" s="14"/>
      <c r="E46" s="12"/>
      <c r="F46" s="14"/>
      <c r="G46" s="14"/>
      <c r="H46" s="12"/>
      <c r="I46" s="12"/>
      <c r="J46" s="12"/>
      <c r="K46" s="17"/>
      <c r="L46" s="12"/>
      <c r="M46" s="12"/>
      <c r="N46" s="12"/>
      <c r="O46" s="12"/>
      <c r="P46" s="12"/>
      <c r="Q46" s="15"/>
      <c r="R46" s="15"/>
      <c r="S46" s="26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20.25">
      <c r="A47" s="9"/>
      <c r="B47" s="15">
        <f aca="true" t="shared" si="2" ref="B47:AF47">SUM(B36+B42+B43+B44+B45)</f>
        <v>24.75</v>
      </c>
      <c r="C47" s="15">
        <f t="shared" si="2"/>
        <v>24.59</v>
      </c>
      <c r="D47" s="15">
        <f t="shared" si="2"/>
        <v>24.68</v>
      </c>
      <c r="E47" s="15">
        <f t="shared" si="2"/>
        <v>24.82</v>
      </c>
      <c r="F47" s="15">
        <f t="shared" si="2"/>
        <v>24.35</v>
      </c>
      <c r="G47" s="15">
        <f t="shared" si="2"/>
        <v>24.63</v>
      </c>
      <c r="H47" s="15">
        <f t="shared" si="2"/>
        <v>24.4</v>
      </c>
      <c r="I47" s="15">
        <f t="shared" si="2"/>
        <v>23.71</v>
      </c>
      <c r="J47" s="15">
        <f t="shared" si="2"/>
        <v>25</v>
      </c>
      <c r="K47" s="15">
        <f t="shared" si="2"/>
        <v>24.97</v>
      </c>
      <c r="L47" s="15">
        <f t="shared" si="2"/>
        <v>26.86</v>
      </c>
      <c r="M47" s="15">
        <f t="shared" si="2"/>
        <v>23.93</v>
      </c>
      <c r="N47" s="15">
        <f t="shared" si="2"/>
        <v>23.490000000000002</v>
      </c>
      <c r="O47" s="15">
        <f t="shared" si="2"/>
        <v>23.740000000000002</v>
      </c>
      <c r="P47" s="15">
        <f t="shared" si="2"/>
        <v>24.080000000000002</v>
      </c>
      <c r="Q47" s="15">
        <f t="shared" si="2"/>
        <v>23.66</v>
      </c>
      <c r="R47" s="15">
        <f t="shared" si="2"/>
        <v>25.25</v>
      </c>
      <c r="S47" s="15">
        <f t="shared" si="2"/>
        <v>25.89</v>
      </c>
      <c r="T47" s="15">
        <f t="shared" si="2"/>
        <v>25.04</v>
      </c>
      <c r="U47" s="15">
        <f t="shared" si="2"/>
        <v>25.3</v>
      </c>
      <c r="V47" s="15">
        <f t="shared" si="2"/>
        <v>25.12</v>
      </c>
      <c r="W47" s="15">
        <f t="shared" si="2"/>
        <v>26.86</v>
      </c>
      <c r="X47" s="15">
        <f t="shared" si="2"/>
        <v>26.470000000000002</v>
      </c>
      <c r="Y47" s="15">
        <f t="shared" si="2"/>
        <v>26.650000000000002</v>
      </c>
      <c r="Z47" s="15">
        <f t="shared" si="2"/>
        <v>26.84</v>
      </c>
      <c r="AA47" s="15">
        <f t="shared" si="2"/>
        <v>25.13</v>
      </c>
      <c r="AB47" s="15">
        <f t="shared" si="2"/>
        <v>24.5</v>
      </c>
      <c r="AC47" s="15">
        <f t="shared" si="2"/>
        <v>23.64</v>
      </c>
      <c r="AD47" s="15">
        <f t="shared" si="2"/>
        <v>25.82</v>
      </c>
      <c r="AE47" s="15">
        <f t="shared" si="2"/>
        <v>24.01</v>
      </c>
      <c r="AF47" s="15">
        <f t="shared" si="2"/>
        <v>25.26</v>
      </c>
      <c r="AG47" s="15"/>
    </row>
    <row r="48" spans="1:33" ht="20.25">
      <c r="A48" s="11" t="s">
        <v>13</v>
      </c>
      <c r="B48" s="12"/>
      <c r="C48" s="12"/>
      <c r="D48" s="12"/>
      <c r="E48" s="12"/>
      <c r="F48" s="12"/>
      <c r="G48" s="12"/>
      <c r="H48" s="12"/>
      <c r="I48" s="12"/>
      <c r="J48" s="12"/>
      <c r="K48" s="17"/>
      <c r="L48" s="12"/>
      <c r="M48" s="12"/>
      <c r="N48" s="12"/>
      <c r="O48" s="12"/>
      <c r="P48" s="12"/>
      <c r="Q48" s="12"/>
      <c r="R48" s="12"/>
      <c r="S48" s="1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2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7"/>
      <c r="L49" s="12"/>
      <c r="M49" s="12"/>
      <c r="N49" s="12"/>
      <c r="O49" s="12"/>
      <c r="P49" s="12"/>
      <c r="Q49" s="12"/>
      <c r="R49" s="12"/>
      <c r="S49" s="1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20.25">
      <c r="A50" s="9" t="s">
        <v>14</v>
      </c>
      <c r="B50" s="12">
        <v>2</v>
      </c>
      <c r="C50" s="12">
        <v>1.6</v>
      </c>
      <c r="D50" s="12">
        <v>1.6</v>
      </c>
      <c r="E50" s="12">
        <v>1.5</v>
      </c>
      <c r="F50" s="12">
        <v>1.7</v>
      </c>
      <c r="G50" s="12">
        <v>1.1</v>
      </c>
      <c r="H50" s="12">
        <v>0.8</v>
      </c>
      <c r="I50" s="12">
        <v>0</v>
      </c>
      <c r="J50" s="12">
        <v>0</v>
      </c>
      <c r="K50" s="17">
        <v>0.7</v>
      </c>
      <c r="L50" s="12">
        <v>1.7</v>
      </c>
      <c r="M50" s="12">
        <v>1.9</v>
      </c>
      <c r="N50" s="12">
        <v>1.8</v>
      </c>
      <c r="O50" s="12">
        <v>1.8</v>
      </c>
      <c r="P50" s="12">
        <v>1.9</v>
      </c>
      <c r="Q50" s="12">
        <v>1.7</v>
      </c>
      <c r="R50" s="12">
        <v>0</v>
      </c>
      <c r="S50" s="17">
        <v>0</v>
      </c>
      <c r="T50" s="12">
        <v>0.6</v>
      </c>
      <c r="U50" s="12">
        <v>1.6</v>
      </c>
      <c r="V50" s="12">
        <v>1.9</v>
      </c>
      <c r="W50" s="12">
        <v>1.7</v>
      </c>
      <c r="X50" s="12">
        <v>0.8</v>
      </c>
      <c r="Y50" s="12">
        <v>0.7</v>
      </c>
      <c r="Z50" s="12">
        <v>1.7</v>
      </c>
      <c r="AA50" s="12">
        <v>1.6</v>
      </c>
      <c r="AB50" s="12">
        <v>1.7</v>
      </c>
      <c r="AC50" s="12">
        <v>0</v>
      </c>
      <c r="AD50" s="12">
        <v>1.2</v>
      </c>
      <c r="AE50" s="12">
        <v>1.6</v>
      </c>
      <c r="AF50" s="12">
        <v>1.4</v>
      </c>
      <c r="AG50" s="12"/>
    </row>
    <row r="51" spans="1:33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7"/>
      <c r="L51" s="12"/>
      <c r="M51" s="12"/>
      <c r="N51" s="12"/>
      <c r="O51" s="12"/>
      <c r="P51" s="12"/>
      <c r="Q51" s="12"/>
      <c r="R51" s="12"/>
      <c r="S51" s="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20.25">
      <c r="A52" s="9" t="s">
        <v>5</v>
      </c>
      <c r="B52" s="12">
        <v>1.5</v>
      </c>
      <c r="C52" s="12">
        <v>1.4</v>
      </c>
      <c r="D52" s="12">
        <v>1.3</v>
      </c>
      <c r="E52" s="12">
        <v>2</v>
      </c>
      <c r="F52" s="12">
        <v>1.4</v>
      </c>
      <c r="G52" s="12">
        <v>1.7</v>
      </c>
      <c r="H52" s="12">
        <v>2.1</v>
      </c>
      <c r="I52" s="12">
        <v>2.1</v>
      </c>
      <c r="J52" s="12">
        <v>1.7</v>
      </c>
      <c r="K52" s="17">
        <v>2.1</v>
      </c>
      <c r="L52" s="12">
        <v>1.7</v>
      </c>
      <c r="M52" s="12">
        <v>1.7</v>
      </c>
      <c r="N52" s="12">
        <v>1.7</v>
      </c>
      <c r="O52" s="12">
        <v>1.7</v>
      </c>
      <c r="P52" s="12">
        <v>1.7</v>
      </c>
      <c r="Q52" s="12">
        <v>1.5</v>
      </c>
      <c r="R52" s="12">
        <v>1.5</v>
      </c>
      <c r="S52" s="17">
        <v>2</v>
      </c>
      <c r="T52" s="12">
        <v>2.2</v>
      </c>
      <c r="U52" s="12">
        <v>1.8</v>
      </c>
      <c r="V52" s="12">
        <v>1.7</v>
      </c>
      <c r="W52" s="12">
        <v>1.7</v>
      </c>
      <c r="X52" s="12">
        <v>1.7</v>
      </c>
      <c r="Y52" s="12">
        <v>1.7</v>
      </c>
      <c r="Z52" s="8">
        <v>1.7</v>
      </c>
      <c r="AA52" s="12">
        <v>1.7</v>
      </c>
      <c r="AB52" s="12">
        <v>1.6</v>
      </c>
      <c r="AC52" s="12">
        <v>1.2</v>
      </c>
      <c r="AD52" s="12">
        <v>1.6</v>
      </c>
      <c r="AE52" s="12">
        <v>1.6</v>
      </c>
      <c r="AF52" s="12">
        <v>1.6</v>
      </c>
      <c r="AG52" s="12"/>
    </row>
    <row r="53" spans="1:33" ht="20.25">
      <c r="A53" s="9"/>
      <c r="B53" s="12"/>
      <c r="C53" s="12"/>
      <c r="D53" s="12"/>
      <c r="E53" s="12"/>
      <c r="F53" s="12"/>
      <c r="G53" s="12"/>
      <c r="H53" s="12"/>
      <c r="I53" s="8"/>
      <c r="J53" s="12"/>
      <c r="K53" s="17"/>
      <c r="L53" s="12"/>
      <c r="M53" s="12"/>
      <c r="N53" s="12"/>
      <c r="O53" s="12"/>
      <c r="P53" s="12"/>
      <c r="Q53" s="12"/>
      <c r="R53" s="12"/>
      <c r="S53" s="1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20.25">
      <c r="A54" s="9" t="s">
        <v>15</v>
      </c>
      <c r="B54" s="12">
        <v>0.6</v>
      </c>
      <c r="C54" s="12">
        <v>0.3</v>
      </c>
      <c r="D54" s="12">
        <v>0.6</v>
      </c>
      <c r="E54" s="12">
        <v>1.9</v>
      </c>
      <c r="F54" s="12">
        <v>1</v>
      </c>
      <c r="G54" s="12">
        <v>0.3</v>
      </c>
      <c r="H54" s="12">
        <v>1.7</v>
      </c>
      <c r="I54" s="12">
        <v>1.3</v>
      </c>
      <c r="J54" s="12">
        <v>1.3</v>
      </c>
      <c r="K54" s="17">
        <v>1.5</v>
      </c>
      <c r="L54" s="12">
        <v>0.6</v>
      </c>
      <c r="M54" s="12">
        <v>0.5</v>
      </c>
      <c r="N54" s="12">
        <v>0.8</v>
      </c>
      <c r="O54" s="12">
        <v>0</v>
      </c>
      <c r="P54" s="12">
        <v>0.9</v>
      </c>
      <c r="Q54" s="12">
        <v>0.6</v>
      </c>
      <c r="R54" s="12">
        <v>1.3</v>
      </c>
      <c r="S54" s="17">
        <v>2</v>
      </c>
      <c r="T54" s="12">
        <v>2</v>
      </c>
      <c r="U54" s="12">
        <v>0.5</v>
      </c>
      <c r="V54" s="12">
        <v>0.5</v>
      </c>
      <c r="W54" s="12">
        <v>1.1</v>
      </c>
      <c r="X54" s="12">
        <v>1.3</v>
      </c>
      <c r="Y54" s="12">
        <v>2</v>
      </c>
      <c r="Z54" s="12">
        <v>1.6</v>
      </c>
      <c r="AA54" s="12">
        <v>0.3</v>
      </c>
      <c r="AB54" s="12">
        <v>0.8</v>
      </c>
      <c r="AC54" s="12">
        <v>1.9</v>
      </c>
      <c r="AD54" s="12">
        <v>2</v>
      </c>
      <c r="AE54" s="12">
        <v>0.4</v>
      </c>
      <c r="AF54" s="12">
        <v>0.4</v>
      </c>
      <c r="AG54" s="12"/>
    </row>
    <row r="55" spans="1:33" ht="20.25">
      <c r="A55" s="9"/>
      <c r="B55" s="12"/>
      <c r="C55" s="12"/>
      <c r="D55" s="12"/>
      <c r="E55" s="12"/>
      <c r="F55" s="12"/>
      <c r="G55" s="12"/>
      <c r="H55" s="12"/>
      <c r="I55" s="8"/>
      <c r="J55" s="12"/>
      <c r="K55" s="17"/>
      <c r="L55" s="12"/>
      <c r="M55" s="12"/>
      <c r="N55" s="12"/>
      <c r="O55" s="12"/>
      <c r="P55" s="12"/>
      <c r="Q55" s="12"/>
      <c r="R55" s="12"/>
      <c r="S55" s="1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20.25">
      <c r="A56" s="9" t="s">
        <v>12</v>
      </c>
      <c r="B56" s="13">
        <v>0</v>
      </c>
      <c r="C56" s="13">
        <v>0</v>
      </c>
      <c r="D56" s="12">
        <v>0</v>
      </c>
      <c r="E56" s="13">
        <v>0</v>
      </c>
      <c r="F56" s="12">
        <v>0</v>
      </c>
      <c r="G56" s="12">
        <v>0</v>
      </c>
      <c r="H56" s="12">
        <v>0</v>
      </c>
      <c r="I56" s="13">
        <v>0</v>
      </c>
      <c r="J56" s="13">
        <v>0</v>
      </c>
      <c r="K56" s="17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25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29"/>
    </row>
    <row r="57" spans="1:33" ht="20.25">
      <c r="A57" s="9"/>
      <c r="B57" s="45"/>
      <c r="C57" s="45"/>
      <c r="D57" s="14"/>
      <c r="E57" s="12"/>
      <c r="F57" s="14"/>
      <c r="G57" s="14"/>
      <c r="H57" s="14"/>
      <c r="I57" s="12"/>
      <c r="J57" s="12"/>
      <c r="K57" s="41"/>
      <c r="L57" s="12"/>
      <c r="M57" s="12"/>
      <c r="N57" s="12"/>
      <c r="O57" s="12"/>
      <c r="P57" s="12"/>
      <c r="Q57" s="15"/>
      <c r="R57" s="15"/>
      <c r="S57" s="26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20.25">
      <c r="A58" s="9"/>
      <c r="B58" s="15">
        <f aca="true" t="shared" si="3" ref="B58:AF58">SUM(B50:B56)</f>
        <v>4.1</v>
      </c>
      <c r="C58" s="15">
        <f t="shared" si="3"/>
        <v>3.3</v>
      </c>
      <c r="D58" s="15">
        <f t="shared" si="3"/>
        <v>3.5000000000000004</v>
      </c>
      <c r="E58" s="15">
        <f t="shared" si="3"/>
        <v>5.4</v>
      </c>
      <c r="F58" s="15">
        <f t="shared" si="3"/>
        <v>4.1</v>
      </c>
      <c r="G58" s="15">
        <f t="shared" si="3"/>
        <v>3.0999999999999996</v>
      </c>
      <c r="H58" s="15">
        <f t="shared" si="3"/>
        <v>4.6000000000000005</v>
      </c>
      <c r="I58" s="15">
        <f t="shared" si="3"/>
        <v>3.4000000000000004</v>
      </c>
      <c r="J58" s="15">
        <f t="shared" si="3"/>
        <v>3</v>
      </c>
      <c r="K58" s="26">
        <f t="shared" si="3"/>
        <v>4.3</v>
      </c>
      <c r="L58" s="15">
        <f t="shared" si="3"/>
        <v>4</v>
      </c>
      <c r="M58" s="15">
        <f t="shared" si="3"/>
        <v>4.1</v>
      </c>
      <c r="N58" s="15">
        <f t="shared" si="3"/>
        <v>4.3</v>
      </c>
      <c r="O58" s="15">
        <f t="shared" si="3"/>
        <v>3.5</v>
      </c>
      <c r="P58" s="15">
        <f t="shared" si="3"/>
        <v>4.5</v>
      </c>
      <c r="Q58" s="15">
        <f t="shared" si="3"/>
        <v>3.8000000000000003</v>
      </c>
      <c r="R58" s="15">
        <f t="shared" si="3"/>
        <v>2.8</v>
      </c>
      <c r="S58" s="26">
        <f t="shared" si="3"/>
        <v>4</v>
      </c>
      <c r="T58" s="15">
        <f t="shared" si="3"/>
        <v>4.800000000000001</v>
      </c>
      <c r="U58" s="15">
        <f t="shared" si="3"/>
        <v>3.9000000000000004</v>
      </c>
      <c r="V58" s="15">
        <f t="shared" si="3"/>
        <v>4.1</v>
      </c>
      <c r="W58" s="15">
        <f t="shared" si="3"/>
        <v>4.5</v>
      </c>
      <c r="X58" s="15">
        <f t="shared" si="3"/>
        <v>3.8</v>
      </c>
      <c r="Y58" s="15">
        <f t="shared" si="3"/>
        <v>4.4</v>
      </c>
      <c r="Z58" s="15">
        <f t="shared" si="3"/>
        <v>5</v>
      </c>
      <c r="AA58" s="15">
        <f t="shared" si="3"/>
        <v>3.5999999999999996</v>
      </c>
      <c r="AB58" s="15">
        <f t="shared" si="3"/>
        <v>4.1</v>
      </c>
      <c r="AC58" s="15">
        <f t="shared" si="3"/>
        <v>3.0999999999999996</v>
      </c>
      <c r="AD58" s="15">
        <f t="shared" si="3"/>
        <v>4.8</v>
      </c>
      <c r="AE58" s="15">
        <f t="shared" si="3"/>
        <v>3.6</v>
      </c>
      <c r="AF58" s="15">
        <f t="shared" si="3"/>
        <v>3.4</v>
      </c>
      <c r="AG58" s="15"/>
    </row>
    <row r="59" spans="1:34" ht="20.25">
      <c r="A59" s="11" t="s">
        <v>16</v>
      </c>
      <c r="B59" s="12"/>
      <c r="C59" s="12"/>
      <c r="D59" s="12"/>
      <c r="E59" s="12"/>
      <c r="F59" s="12"/>
      <c r="G59" s="12"/>
      <c r="H59" s="12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/>
    </row>
    <row r="60" spans="1:34" ht="20.25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7"/>
      <c r="L60" s="12"/>
      <c r="M60" s="12"/>
      <c r="N60" s="12"/>
      <c r="O60" s="12"/>
      <c r="P60" s="12"/>
      <c r="Q60" s="12"/>
      <c r="R60" s="12"/>
      <c r="S60" s="26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1"/>
    </row>
    <row r="61" spans="1:33" ht="20.25">
      <c r="A61" s="9" t="s">
        <v>5</v>
      </c>
      <c r="B61" s="46">
        <v>0.4</v>
      </c>
      <c r="C61" s="46">
        <v>0.4</v>
      </c>
      <c r="D61" s="46">
        <v>0.4</v>
      </c>
      <c r="E61" s="46">
        <v>0.4</v>
      </c>
      <c r="F61" s="46">
        <v>0.4</v>
      </c>
      <c r="G61" s="46">
        <v>0.4</v>
      </c>
      <c r="H61" s="46">
        <v>0.5</v>
      </c>
      <c r="I61" s="46">
        <v>0.4</v>
      </c>
      <c r="J61" s="46">
        <v>0.4</v>
      </c>
      <c r="K61" s="53">
        <v>0.3</v>
      </c>
      <c r="L61" s="46">
        <v>0.3</v>
      </c>
      <c r="M61" s="46">
        <v>0.4</v>
      </c>
      <c r="N61" s="46">
        <v>0.5</v>
      </c>
      <c r="O61" s="46">
        <v>0.5</v>
      </c>
      <c r="P61" s="46">
        <v>0.3</v>
      </c>
      <c r="Q61" s="46">
        <v>0.4</v>
      </c>
      <c r="R61" s="46">
        <v>0.3</v>
      </c>
      <c r="S61" s="53">
        <v>0.3</v>
      </c>
      <c r="T61" s="46">
        <v>0.4</v>
      </c>
      <c r="U61" s="46">
        <v>0.4</v>
      </c>
      <c r="V61" s="46">
        <v>0.4</v>
      </c>
      <c r="W61" s="46">
        <v>0.5</v>
      </c>
      <c r="X61" s="46">
        <v>0.5</v>
      </c>
      <c r="Y61" s="46">
        <v>0.4</v>
      </c>
      <c r="Z61" s="46">
        <v>0.4</v>
      </c>
      <c r="AA61" s="46">
        <v>0.4</v>
      </c>
      <c r="AB61" s="46">
        <v>0.5</v>
      </c>
      <c r="AC61" s="46">
        <v>0.5</v>
      </c>
      <c r="AD61" s="46">
        <v>0.5</v>
      </c>
      <c r="AE61" s="46">
        <v>0.4</v>
      </c>
      <c r="AF61" s="46">
        <v>0.3</v>
      </c>
      <c r="AG61" s="30"/>
    </row>
    <row r="62" spans="1:33" ht="20.25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7"/>
      <c r="L62" s="12"/>
      <c r="M62" s="12"/>
      <c r="N62" s="12"/>
      <c r="O62" s="12"/>
      <c r="P62" s="12"/>
      <c r="Q62" s="12"/>
      <c r="R62" s="12"/>
      <c r="S62" s="1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20.25">
      <c r="A63" s="9" t="s">
        <v>17</v>
      </c>
      <c r="B63" s="12">
        <f aca="true" t="shared" si="4" ref="B63:AE63">SUM(B18+B33+B47+B58+B61)</f>
        <v>78.214626</v>
      </c>
      <c r="C63" s="12">
        <f t="shared" si="4"/>
        <v>74.880999</v>
      </c>
      <c r="D63" s="12">
        <f t="shared" si="4"/>
        <v>75.038276</v>
      </c>
      <c r="E63" s="12">
        <f t="shared" si="4"/>
        <v>78.469446</v>
      </c>
      <c r="F63" s="12">
        <f t="shared" si="4"/>
        <v>79.08130700000001</v>
      </c>
      <c r="G63" s="12">
        <f t="shared" si="4"/>
        <v>74.737736</v>
      </c>
      <c r="H63" s="12">
        <f t="shared" si="4"/>
        <v>75.65564899999998</v>
      </c>
      <c r="I63" s="12">
        <f t="shared" si="4"/>
        <v>69.607742</v>
      </c>
      <c r="J63" s="12">
        <f t="shared" si="4"/>
        <v>69.72419300000001</v>
      </c>
      <c r="K63" s="17">
        <f t="shared" si="4"/>
        <v>70.305408</v>
      </c>
      <c r="L63" s="12">
        <f t="shared" si="4"/>
        <v>75.39376399999999</v>
      </c>
      <c r="M63" s="12">
        <f t="shared" si="4"/>
        <v>76.385309</v>
      </c>
      <c r="N63" s="12">
        <f t="shared" si="4"/>
        <v>75.12298299999999</v>
      </c>
      <c r="O63" s="12">
        <f t="shared" si="4"/>
        <v>75.47753800000001</v>
      </c>
      <c r="P63" s="12">
        <f t="shared" si="4"/>
        <v>76.42822699999999</v>
      </c>
      <c r="Q63" s="12">
        <f t="shared" si="4"/>
        <v>72.759612</v>
      </c>
      <c r="R63" s="12">
        <f t="shared" si="4"/>
        <v>71.110333</v>
      </c>
      <c r="S63" s="17">
        <f t="shared" si="4"/>
        <v>75.60422999999999</v>
      </c>
      <c r="T63" s="12">
        <f t="shared" si="4"/>
        <v>76.920029</v>
      </c>
      <c r="U63" s="12">
        <f t="shared" si="4"/>
        <v>77.67233200000001</v>
      </c>
      <c r="V63" s="12">
        <f t="shared" si="4"/>
        <v>78.203547</v>
      </c>
      <c r="W63" s="12">
        <f t="shared" si="4"/>
        <v>81.41806</v>
      </c>
      <c r="X63" s="12">
        <f t="shared" si="4"/>
        <v>78.270032</v>
      </c>
      <c r="Y63" s="12">
        <f t="shared" si="4"/>
        <v>80.71676700000002</v>
      </c>
      <c r="Z63" s="12">
        <f t="shared" si="4"/>
        <v>81.24456</v>
      </c>
      <c r="AA63" s="12">
        <f t="shared" si="4"/>
        <v>79.574576</v>
      </c>
      <c r="AB63" s="12">
        <f t="shared" si="4"/>
        <v>78.489553</v>
      </c>
      <c r="AC63" s="12">
        <f t="shared" si="4"/>
        <v>75.05898599999999</v>
      </c>
      <c r="AD63" s="12">
        <f t="shared" si="4"/>
        <v>77.203862</v>
      </c>
      <c r="AE63" s="12">
        <f t="shared" si="4"/>
        <v>75.37886300000001</v>
      </c>
      <c r="AF63" s="12">
        <f>SUM(AF18+AF33+AF47+AF58+AF61)</f>
        <v>74.527343</v>
      </c>
      <c r="AG63" s="12"/>
    </row>
    <row r="64" spans="1:33" ht="20.25">
      <c r="A64" s="9"/>
      <c r="B64" s="8"/>
      <c r="C64" s="9"/>
      <c r="D64" s="8"/>
      <c r="E64" s="12"/>
      <c r="F64" s="8"/>
      <c r="G64" s="8"/>
      <c r="H64" s="12"/>
      <c r="I64" s="12"/>
      <c r="J64" s="12"/>
      <c r="K64" s="17"/>
      <c r="L64" s="12"/>
      <c r="M64" s="12"/>
      <c r="N64" s="12"/>
      <c r="O64" s="12"/>
      <c r="P64" s="12"/>
      <c r="Q64" s="12"/>
      <c r="R64" s="12"/>
      <c r="S64" s="1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20.25">
      <c r="A65" s="9" t="s">
        <v>18</v>
      </c>
      <c r="B65" s="13">
        <f>-SUM(B27+B29+B44+B45+B54+B56)</f>
        <v>-1.2932899999999998</v>
      </c>
      <c r="C65" s="13">
        <f aca="true" t="shared" si="5" ref="C65:AF65">-SUM(C27+C29+C44+C45+C54+C56)</f>
        <v>-1.007612</v>
      </c>
      <c r="D65" s="13">
        <f t="shared" si="5"/>
        <v>-1.314</v>
      </c>
      <c r="E65" s="13">
        <f t="shared" si="5"/>
        <v>-2.541895</v>
      </c>
      <c r="F65" s="13">
        <f t="shared" si="5"/>
        <v>-1.6718570000000001</v>
      </c>
      <c r="G65" s="13">
        <f t="shared" si="5"/>
        <v>-0.961633</v>
      </c>
      <c r="H65" s="13">
        <f t="shared" si="5"/>
        <v>-1.816018</v>
      </c>
      <c r="I65" s="13">
        <f t="shared" si="5"/>
        <v>-1.3</v>
      </c>
      <c r="J65" s="13">
        <f t="shared" si="5"/>
        <v>-1.3</v>
      </c>
      <c r="K65" s="13">
        <f t="shared" si="5"/>
        <v>-1.5</v>
      </c>
      <c r="L65" s="13">
        <f t="shared" si="5"/>
        <v>-0.6</v>
      </c>
      <c r="M65" s="13">
        <f t="shared" si="5"/>
        <v>-0.5</v>
      </c>
      <c r="N65" s="13">
        <f t="shared" si="5"/>
        <v>-0.8</v>
      </c>
      <c r="O65" s="13">
        <f t="shared" si="5"/>
        <v>0</v>
      </c>
      <c r="P65" s="13">
        <f t="shared" si="5"/>
        <v>-0.9</v>
      </c>
      <c r="Q65" s="13">
        <f t="shared" si="5"/>
        <v>-0.6</v>
      </c>
      <c r="R65" s="13">
        <f t="shared" si="5"/>
        <v>-1.3</v>
      </c>
      <c r="S65" s="13">
        <f t="shared" si="5"/>
        <v>-2.005494</v>
      </c>
      <c r="T65" s="13">
        <f t="shared" si="5"/>
        <v>-2</v>
      </c>
      <c r="U65" s="13">
        <f t="shared" si="5"/>
        <v>-0.504563</v>
      </c>
      <c r="V65" s="13">
        <f t="shared" si="5"/>
        <v>-0.5</v>
      </c>
      <c r="W65" s="13">
        <f t="shared" si="5"/>
        <v>-1.105062</v>
      </c>
      <c r="X65" s="13">
        <f t="shared" si="5"/>
        <v>-1.82782</v>
      </c>
      <c r="Y65" s="13">
        <f t="shared" si="5"/>
        <v>-2.66068</v>
      </c>
      <c r="Z65" s="13">
        <f t="shared" si="5"/>
        <v>-1.6</v>
      </c>
      <c r="AA65" s="13">
        <f t="shared" si="5"/>
        <v>-0.300519</v>
      </c>
      <c r="AB65" s="13">
        <f t="shared" si="5"/>
        <v>-0.8</v>
      </c>
      <c r="AC65" s="13">
        <f t="shared" si="5"/>
        <v>-1.9</v>
      </c>
      <c r="AD65" s="13">
        <f t="shared" si="5"/>
        <v>-2</v>
      </c>
      <c r="AE65" s="13">
        <f t="shared" si="5"/>
        <v>-0.4</v>
      </c>
      <c r="AF65" s="13">
        <f t="shared" si="5"/>
        <v>-0.4</v>
      </c>
      <c r="AG65" s="29"/>
    </row>
    <row r="66" spans="1:33" ht="20.25">
      <c r="A66" s="9"/>
      <c r="B66" s="8"/>
      <c r="C66" s="8"/>
      <c r="D66" s="47"/>
      <c r="E66" s="12"/>
      <c r="F66" s="8"/>
      <c r="G66" s="8"/>
      <c r="H66" s="12"/>
      <c r="I66" s="12"/>
      <c r="J66" s="12"/>
      <c r="K66" s="17"/>
      <c r="L66" s="12"/>
      <c r="M66" s="12"/>
      <c r="N66" s="12"/>
      <c r="O66" s="12"/>
      <c r="P66" s="12"/>
      <c r="Q66" s="15"/>
      <c r="R66" s="15"/>
      <c r="S66" s="26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 t="s">
        <v>27</v>
      </c>
    </row>
    <row r="67" spans="1:33" ht="20.25">
      <c r="A67" s="11" t="s">
        <v>25</v>
      </c>
      <c r="B67" s="15">
        <f aca="true" t="shared" si="6" ref="B67:AC67">SUM(B63:B65)</f>
        <v>76.921336</v>
      </c>
      <c r="C67" s="15">
        <f t="shared" si="6"/>
        <v>73.87338700000001</v>
      </c>
      <c r="D67" s="15">
        <f t="shared" si="6"/>
        <v>73.724276</v>
      </c>
      <c r="E67" s="15">
        <f t="shared" si="6"/>
        <v>75.92755100000001</v>
      </c>
      <c r="F67" s="15">
        <f t="shared" si="6"/>
        <v>77.40945</v>
      </c>
      <c r="G67" s="15">
        <f t="shared" si="6"/>
        <v>73.77610299999999</v>
      </c>
      <c r="H67" s="15">
        <f t="shared" si="6"/>
        <v>73.83963099999998</v>
      </c>
      <c r="I67" s="15">
        <f t="shared" si="6"/>
        <v>68.307742</v>
      </c>
      <c r="J67" s="15">
        <f t="shared" si="6"/>
        <v>68.42419300000002</v>
      </c>
      <c r="K67" s="26">
        <f t="shared" si="6"/>
        <v>68.805408</v>
      </c>
      <c r="L67" s="15">
        <f t="shared" si="6"/>
        <v>74.793764</v>
      </c>
      <c r="M67" s="15">
        <f t="shared" si="6"/>
        <v>75.885309</v>
      </c>
      <c r="N67" s="15">
        <f t="shared" si="6"/>
        <v>74.322983</v>
      </c>
      <c r="O67" s="15">
        <f t="shared" si="6"/>
        <v>75.47753800000001</v>
      </c>
      <c r="P67" s="15">
        <f t="shared" si="6"/>
        <v>75.52822699999999</v>
      </c>
      <c r="Q67" s="15">
        <f t="shared" si="6"/>
        <v>72.15961200000001</v>
      </c>
      <c r="R67" s="15">
        <f t="shared" si="6"/>
        <v>69.810333</v>
      </c>
      <c r="S67" s="26">
        <f t="shared" si="6"/>
        <v>73.59873599999999</v>
      </c>
      <c r="T67" s="48">
        <f t="shared" si="6"/>
        <v>74.920029</v>
      </c>
      <c r="U67" s="15">
        <f t="shared" si="6"/>
        <v>77.167769</v>
      </c>
      <c r="V67" s="15">
        <f t="shared" si="6"/>
        <v>77.703547</v>
      </c>
      <c r="W67" s="15">
        <f t="shared" si="6"/>
        <v>80.312998</v>
      </c>
      <c r="X67" s="15">
        <f t="shared" si="6"/>
        <v>76.442212</v>
      </c>
      <c r="Y67" s="15">
        <f t="shared" si="6"/>
        <v>78.05608700000002</v>
      </c>
      <c r="Z67" s="15">
        <f t="shared" si="6"/>
        <v>79.64456000000001</v>
      </c>
      <c r="AA67" s="15">
        <f t="shared" si="6"/>
        <v>79.274057</v>
      </c>
      <c r="AB67" s="15">
        <f t="shared" si="6"/>
        <v>77.689553</v>
      </c>
      <c r="AC67" s="15">
        <f t="shared" si="6"/>
        <v>73.15898599999998</v>
      </c>
      <c r="AD67" s="15">
        <f>SUM(AD63:AD65)</f>
        <v>75.203862</v>
      </c>
      <c r="AE67" s="15">
        <f>SUM(AE63:AE65)</f>
        <v>74.978863</v>
      </c>
      <c r="AF67" s="15">
        <f>SUM(AF63:AF65)</f>
        <v>74.127343</v>
      </c>
      <c r="AG67" s="15">
        <f>SUM(B67:AF67)/31</f>
        <v>74.87953048387095</v>
      </c>
    </row>
    <row r="68" spans="1:1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</row>
    <row r="69" spans="1:33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</row>
    <row r="70" spans="2:34" ht="2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</row>
    <row r="72" spans="1:1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56" right="0.38" top="0.44" bottom="0.5" header="0.5" footer="0.5"/>
  <pageSetup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2"/>
  <sheetViews>
    <sheetView zoomScale="50" zoomScaleNormal="50" workbookViewId="0" topLeftCell="J29">
      <selection activeCell="F65" sqref="F65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2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20.25">
      <c r="A3" s="64">
        <v>38565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2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2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20.25">
      <c r="A6" s="6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56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</row>
    <row r="8" spans="1:56" ht="20.25">
      <c r="A8" s="2">
        <v>38565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</row>
    <row r="9" spans="1:56" ht="20.25">
      <c r="A9" s="4" t="s">
        <v>23</v>
      </c>
      <c r="AC9" s="5"/>
      <c r="AD9" s="5"/>
      <c r="AE9" s="5"/>
      <c r="AF9" s="5"/>
      <c r="AG9" s="5"/>
      <c r="AH9" s="3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</row>
    <row r="10" spans="1:56" ht="2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  <c r="AH10" s="3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</row>
    <row r="11" spans="1:56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/>
      <c r="AH11" s="3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</row>
    <row r="12" spans="1:56" ht="20.25">
      <c r="A12" s="11" t="s">
        <v>1</v>
      </c>
      <c r="B12" s="9"/>
      <c r="C12" s="9"/>
      <c r="D12" s="9"/>
      <c r="E12" s="9"/>
      <c r="F12" s="9"/>
      <c r="G12" s="9"/>
      <c r="H12" s="9"/>
      <c r="I12" s="23"/>
      <c r="J12" s="23"/>
      <c r="K12" s="39"/>
      <c r="L12" s="23"/>
      <c r="M12" s="23"/>
      <c r="N12" s="23"/>
      <c r="O12" s="23"/>
      <c r="P12" s="23"/>
      <c r="Q12" s="12"/>
      <c r="R12" s="12"/>
      <c r="S12" s="40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</row>
    <row r="13" spans="1:56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7"/>
      <c r="L13" s="12"/>
      <c r="M13" s="12"/>
      <c r="N13" s="12"/>
      <c r="O13" s="12"/>
      <c r="P13" s="12"/>
      <c r="Q13" s="12"/>
      <c r="R13" s="12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ht="20.25">
      <c r="A14" s="9" t="s">
        <v>2</v>
      </c>
      <c r="B14" s="60">
        <v>7.935</v>
      </c>
      <c r="C14" s="60">
        <v>8.022</v>
      </c>
      <c r="D14" s="60">
        <v>7.825</v>
      </c>
      <c r="E14" s="60">
        <v>8.373</v>
      </c>
      <c r="F14" s="60">
        <v>7.994</v>
      </c>
      <c r="G14" s="60">
        <v>8.086</v>
      </c>
      <c r="H14" s="60">
        <v>7.796</v>
      </c>
      <c r="I14" s="60">
        <v>8.256</v>
      </c>
      <c r="J14" s="60">
        <v>7.953</v>
      </c>
      <c r="K14" s="60">
        <v>8.223</v>
      </c>
      <c r="L14" s="60">
        <v>4.319</v>
      </c>
      <c r="M14" s="60">
        <v>7.996</v>
      </c>
      <c r="N14" s="60">
        <v>7.954</v>
      </c>
      <c r="O14" s="60">
        <v>8.229</v>
      </c>
      <c r="P14" s="60">
        <v>7.8</v>
      </c>
      <c r="Q14" s="60">
        <v>7.954</v>
      </c>
      <c r="R14" s="60">
        <v>8.354</v>
      </c>
      <c r="S14" s="60">
        <v>8.42</v>
      </c>
      <c r="T14" s="60">
        <v>9</v>
      </c>
      <c r="U14" s="60">
        <v>8.908</v>
      </c>
      <c r="V14" s="60">
        <v>8.657</v>
      </c>
      <c r="W14" s="60">
        <v>8.744</v>
      </c>
      <c r="X14" s="60">
        <v>5.04</v>
      </c>
      <c r="Y14" s="60">
        <v>8.354</v>
      </c>
      <c r="Z14" s="60">
        <v>8.047</v>
      </c>
      <c r="AA14" s="60">
        <v>9.796</v>
      </c>
      <c r="AB14" s="60">
        <v>6.405</v>
      </c>
      <c r="AC14" s="60">
        <v>7.204</v>
      </c>
      <c r="AD14" s="60">
        <v>7.819</v>
      </c>
      <c r="AE14" s="60">
        <v>7.958</v>
      </c>
      <c r="AF14" s="60">
        <v>8.105</v>
      </c>
      <c r="AG14" s="12"/>
      <c r="AH14" s="7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ht="20.25">
      <c r="A15" s="9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61"/>
      <c r="AG15" s="12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ht="20.25">
      <c r="A16" s="9" t="s">
        <v>3</v>
      </c>
      <c r="B16" s="60">
        <v>18.484</v>
      </c>
      <c r="C16" s="60">
        <v>19.266</v>
      </c>
      <c r="D16" s="60">
        <v>20.196</v>
      </c>
      <c r="E16" s="60">
        <v>20.377</v>
      </c>
      <c r="F16" s="60">
        <v>21.322</v>
      </c>
      <c r="G16" s="60">
        <v>19.718</v>
      </c>
      <c r="H16" s="60">
        <v>18.037</v>
      </c>
      <c r="I16" s="60">
        <v>19.136</v>
      </c>
      <c r="J16" s="60">
        <v>15.413</v>
      </c>
      <c r="K16" s="60">
        <v>18.968</v>
      </c>
      <c r="L16" s="60">
        <v>19.172</v>
      </c>
      <c r="M16" s="60">
        <v>18.63</v>
      </c>
      <c r="N16" s="60">
        <v>21.235</v>
      </c>
      <c r="O16" s="60">
        <v>18.738</v>
      </c>
      <c r="P16" s="60">
        <v>19.238</v>
      </c>
      <c r="Q16" s="60">
        <v>17.59</v>
      </c>
      <c r="R16" s="60">
        <v>16.5</v>
      </c>
      <c r="S16" s="60">
        <v>18.21</v>
      </c>
      <c r="T16" s="60">
        <v>17.826</v>
      </c>
      <c r="U16" s="60">
        <v>15.155</v>
      </c>
      <c r="V16" s="60">
        <v>18.093</v>
      </c>
      <c r="W16" s="60">
        <v>17.19</v>
      </c>
      <c r="X16" s="60">
        <v>20.498</v>
      </c>
      <c r="Y16" s="60">
        <v>18.697</v>
      </c>
      <c r="Z16" s="60">
        <v>18.21</v>
      </c>
      <c r="AA16" s="60">
        <v>18.963</v>
      </c>
      <c r="AB16" s="60">
        <v>17.742</v>
      </c>
      <c r="AC16" s="60">
        <v>15.782</v>
      </c>
      <c r="AD16" s="60">
        <v>18.178</v>
      </c>
      <c r="AE16" s="60">
        <v>17.457</v>
      </c>
      <c r="AF16" s="60">
        <v>18.718</v>
      </c>
      <c r="AG16" s="29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56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41"/>
      <c r="L17" s="12"/>
      <c r="M17" s="12"/>
      <c r="N17" s="12"/>
      <c r="O17" s="12"/>
      <c r="P17" s="12"/>
      <c r="Q17" s="15"/>
      <c r="R17" s="15"/>
      <c r="S17" s="2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</row>
    <row r="18" spans="1:56" ht="20.25">
      <c r="A18" s="9"/>
      <c r="B18" s="15">
        <f aca="true" t="shared" si="0" ref="B18:AF18">SUM(B14:B16)</f>
        <v>26.419</v>
      </c>
      <c r="C18" s="15">
        <f t="shared" si="0"/>
        <v>27.287999999999997</v>
      </c>
      <c r="D18" s="15">
        <f t="shared" si="0"/>
        <v>28.021</v>
      </c>
      <c r="E18" s="15">
        <f t="shared" si="0"/>
        <v>28.75</v>
      </c>
      <c r="F18" s="15">
        <f t="shared" si="0"/>
        <v>29.316</v>
      </c>
      <c r="G18" s="15">
        <f t="shared" si="0"/>
        <v>27.804000000000002</v>
      </c>
      <c r="H18" s="15">
        <f t="shared" si="0"/>
        <v>25.833</v>
      </c>
      <c r="I18" s="15">
        <f t="shared" si="0"/>
        <v>27.392</v>
      </c>
      <c r="J18" s="15">
        <f t="shared" si="0"/>
        <v>23.366</v>
      </c>
      <c r="K18" s="26">
        <f t="shared" si="0"/>
        <v>27.191000000000003</v>
      </c>
      <c r="L18" s="15">
        <f t="shared" si="0"/>
        <v>23.491</v>
      </c>
      <c r="M18" s="15">
        <f t="shared" si="0"/>
        <v>26.625999999999998</v>
      </c>
      <c r="N18" s="15">
        <f t="shared" si="0"/>
        <v>29.189</v>
      </c>
      <c r="O18" s="15">
        <f t="shared" si="0"/>
        <v>26.967</v>
      </c>
      <c r="P18" s="15">
        <f t="shared" si="0"/>
        <v>27.038</v>
      </c>
      <c r="Q18" s="15">
        <f t="shared" si="0"/>
        <v>25.544</v>
      </c>
      <c r="R18" s="15">
        <f t="shared" si="0"/>
        <v>24.854</v>
      </c>
      <c r="S18" s="26">
        <f t="shared" si="0"/>
        <v>26.630000000000003</v>
      </c>
      <c r="T18" s="15">
        <f t="shared" si="0"/>
        <v>26.826</v>
      </c>
      <c r="U18" s="15">
        <f t="shared" si="0"/>
        <v>24.063</v>
      </c>
      <c r="V18" s="15">
        <f t="shared" si="0"/>
        <v>26.75</v>
      </c>
      <c r="W18" s="15">
        <f t="shared" si="0"/>
        <v>25.934</v>
      </c>
      <c r="X18" s="15">
        <f t="shared" si="0"/>
        <v>25.538</v>
      </c>
      <c r="Y18" s="15">
        <f t="shared" si="0"/>
        <v>27.051</v>
      </c>
      <c r="Z18" s="15">
        <f t="shared" si="0"/>
        <v>26.257</v>
      </c>
      <c r="AA18" s="15">
        <f t="shared" si="0"/>
        <v>28.759</v>
      </c>
      <c r="AB18" s="15">
        <f t="shared" si="0"/>
        <v>24.147000000000002</v>
      </c>
      <c r="AC18" s="15">
        <f t="shared" si="0"/>
        <v>22.986</v>
      </c>
      <c r="AD18" s="15">
        <f t="shared" si="0"/>
        <v>25.997</v>
      </c>
      <c r="AE18" s="15">
        <f t="shared" si="0"/>
        <v>25.415</v>
      </c>
      <c r="AF18" s="15">
        <f t="shared" si="0"/>
        <v>26.823</v>
      </c>
      <c r="AG18" s="15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56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</row>
    <row r="20" spans="1:56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6" ht="20.25">
      <c r="A21" s="9" t="s">
        <v>21</v>
      </c>
      <c r="B21" s="34">
        <v>16.851349</v>
      </c>
      <c r="C21" s="34">
        <v>17.405098</v>
      </c>
      <c r="D21" s="34">
        <v>17.099724</v>
      </c>
      <c r="E21" s="34">
        <v>18.187308</v>
      </c>
      <c r="F21" s="34">
        <v>18.250234</v>
      </c>
      <c r="G21" s="34">
        <v>17.473629</v>
      </c>
      <c r="H21" s="34">
        <v>17.746532</v>
      </c>
      <c r="I21" s="34">
        <v>18.425923</v>
      </c>
      <c r="J21" s="32">
        <v>15.734726</v>
      </c>
      <c r="K21" s="33">
        <v>16.49128</v>
      </c>
      <c r="L21" s="32">
        <v>16.377325</v>
      </c>
      <c r="M21" s="32">
        <v>16.856606</v>
      </c>
      <c r="N21" s="32">
        <v>17.131228</v>
      </c>
      <c r="O21" s="32">
        <v>16.861849</v>
      </c>
      <c r="P21" s="32">
        <v>20.717115</v>
      </c>
      <c r="Q21" s="32">
        <v>18.403002</v>
      </c>
      <c r="R21" s="32">
        <v>14.35596</v>
      </c>
      <c r="S21" s="33">
        <v>14.742789</v>
      </c>
      <c r="T21" s="32">
        <v>16.43526</v>
      </c>
      <c r="U21" s="32">
        <v>16.248477</v>
      </c>
      <c r="V21" s="32">
        <v>15.816153</v>
      </c>
      <c r="W21" s="32">
        <v>14.786121</v>
      </c>
      <c r="X21" s="32">
        <v>16.597131</v>
      </c>
      <c r="Y21" s="32">
        <v>16.292217</v>
      </c>
      <c r="Z21" s="32">
        <v>17.701026</v>
      </c>
      <c r="AA21" s="32">
        <v>17.544065</v>
      </c>
      <c r="AB21" s="32">
        <v>17.899874</v>
      </c>
      <c r="AC21" s="32">
        <v>15.620335</v>
      </c>
      <c r="AD21" s="32">
        <v>13.531618</v>
      </c>
      <c r="AE21" s="32">
        <v>15.134483</v>
      </c>
      <c r="AF21" s="32">
        <v>15.514471</v>
      </c>
      <c r="AG21" s="12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</row>
    <row r="22" spans="1:56" ht="20.25">
      <c r="A22" s="9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  <c r="R22" s="32"/>
      <c r="S22" s="3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2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1:56" ht="20.25">
      <c r="A23" s="8" t="s">
        <v>32</v>
      </c>
      <c r="B23" s="32">
        <v>0.926464</v>
      </c>
      <c r="C23" s="32">
        <v>0.941921</v>
      </c>
      <c r="D23" s="32">
        <v>0.971507</v>
      </c>
      <c r="E23" s="32">
        <v>0.936364</v>
      </c>
      <c r="F23" s="32">
        <v>1.01475</v>
      </c>
      <c r="G23" s="32">
        <v>0.960633</v>
      </c>
      <c r="H23" s="32">
        <v>0.957261</v>
      </c>
      <c r="I23" s="32">
        <v>0.956923</v>
      </c>
      <c r="J23" s="32">
        <v>0.704339</v>
      </c>
      <c r="K23" s="33">
        <v>0.957853</v>
      </c>
      <c r="L23" s="32">
        <v>1.122199</v>
      </c>
      <c r="M23" s="32">
        <v>0.923225</v>
      </c>
      <c r="N23" s="32">
        <v>0.96909</v>
      </c>
      <c r="O23" s="32">
        <v>0.934895</v>
      </c>
      <c r="P23" s="32">
        <v>0.952017</v>
      </c>
      <c r="Q23" s="32">
        <v>0.532457</v>
      </c>
      <c r="R23" s="32">
        <v>0</v>
      </c>
      <c r="S23" s="33">
        <v>0</v>
      </c>
      <c r="T23" s="32">
        <v>0.138818</v>
      </c>
      <c r="U23" s="32">
        <v>0.959343</v>
      </c>
      <c r="V23" s="32">
        <v>0.958045</v>
      </c>
      <c r="W23" s="32">
        <v>0.954783</v>
      </c>
      <c r="X23" s="32">
        <v>0.954584</v>
      </c>
      <c r="Y23" s="32">
        <v>0.955119</v>
      </c>
      <c r="Z23" s="32">
        <v>0.954635</v>
      </c>
      <c r="AA23" s="32">
        <v>0.951074</v>
      </c>
      <c r="AB23" s="32">
        <v>0.970015</v>
      </c>
      <c r="AC23" s="32">
        <v>0.948172</v>
      </c>
      <c r="AD23" s="32">
        <v>0.953526</v>
      </c>
      <c r="AE23" s="32">
        <v>0.945396</v>
      </c>
      <c r="AF23" s="32">
        <v>0.950575</v>
      </c>
      <c r="AG23" s="12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</row>
    <row r="24" spans="1:56" ht="20.25">
      <c r="A24" s="9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2"/>
      <c r="M24" s="32"/>
      <c r="N24" s="32"/>
      <c r="O24" s="32"/>
      <c r="P24" s="32"/>
      <c r="Q24" s="32"/>
      <c r="R24" s="32"/>
      <c r="S24" s="3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12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56" ht="20.25">
      <c r="A25" s="9" t="s">
        <v>6</v>
      </c>
      <c r="B25" s="32">
        <v>3.714644</v>
      </c>
      <c r="C25" s="32">
        <v>3.651646</v>
      </c>
      <c r="D25" s="32">
        <v>3.671253</v>
      </c>
      <c r="E25" s="32">
        <v>3.647666</v>
      </c>
      <c r="F25" s="32">
        <v>3.738</v>
      </c>
      <c r="G25" s="32">
        <v>3.690083</v>
      </c>
      <c r="H25" s="32">
        <v>3.729128</v>
      </c>
      <c r="I25" s="32">
        <v>3.693997</v>
      </c>
      <c r="J25" s="32">
        <v>3.580075</v>
      </c>
      <c r="K25" s="33">
        <v>3.727936</v>
      </c>
      <c r="L25" s="32">
        <v>3.698115</v>
      </c>
      <c r="M25" s="32">
        <v>3.706871</v>
      </c>
      <c r="N25" s="32">
        <v>3.560354</v>
      </c>
      <c r="O25" s="32">
        <v>3.662112</v>
      </c>
      <c r="P25" s="32">
        <v>3.706252</v>
      </c>
      <c r="Q25" s="32">
        <v>3.205026</v>
      </c>
      <c r="R25" s="32">
        <v>3.490238</v>
      </c>
      <c r="S25" s="33">
        <v>3.525</v>
      </c>
      <c r="T25" s="32">
        <v>3.470948</v>
      </c>
      <c r="U25" s="32">
        <v>3.464786</v>
      </c>
      <c r="V25" s="32">
        <v>3.646189</v>
      </c>
      <c r="W25" s="32">
        <v>3.816254</v>
      </c>
      <c r="X25" s="32">
        <v>3.624168</v>
      </c>
      <c r="Y25" s="32">
        <v>3.796634</v>
      </c>
      <c r="Z25" s="32">
        <v>3.738699</v>
      </c>
      <c r="AA25" s="32">
        <v>3.695422</v>
      </c>
      <c r="AB25" s="32">
        <v>3.721446</v>
      </c>
      <c r="AC25" s="32">
        <v>3.571279</v>
      </c>
      <c r="AD25" s="32">
        <v>3.7733</v>
      </c>
      <c r="AE25" s="32">
        <v>3.7704</v>
      </c>
      <c r="AF25" s="32">
        <v>3.599505</v>
      </c>
      <c r="AG25" s="12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ht="20.25">
      <c r="A26" s="9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2"/>
      <c r="M26" s="32"/>
      <c r="N26" s="32"/>
      <c r="O26" s="32"/>
      <c r="P26" s="32"/>
      <c r="Q26" s="32"/>
      <c r="R26" s="32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2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ht="20.25">
      <c r="A27" s="9" t="s">
        <v>7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3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12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</row>
    <row r="28" spans="1:56" ht="20.25">
      <c r="A28" s="9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2"/>
      <c r="M28" s="32"/>
      <c r="N28" s="32"/>
      <c r="O28" s="32"/>
      <c r="P28" s="32"/>
      <c r="Q28" s="32"/>
      <c r="R28" s="32"/>
      <c r="S28" s="33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2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1:56" ht="20.25">
      <c r="A29" s="9" t="s">
        <v>8</v>
      </c>
      <c r="B29" s="32">
        <v>0.000394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0.0002</v>
      </c>
      <c r="J29" s="32">
        <v>0</v>
      </c>
      <c r="K29" s="33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0.748609</v>
      </c>
      <c r="S29" s="33">
        <v>0.71482</v>
      </c>
      <c r="T29" s="32">
        <v>0.733782</v>
      </c>
      <c r="U29" s="32">
        <v>0.476891</v>
      </c>
      <c r="V29" s="32">
        <v>0.5376</v>
      </c>
      <c r="W29" s="32">
        <v>0.000201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12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ht="20.25">
      <c r="A30" s="9"/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2"/>
      <c r="P30" s="32"/>
      <c r="Q30" s="32"/>
      <c r="R30" s="32"/>
      <c r="S30" s="3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2"/>
      <c r="AH30" s="11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ht="20.25">
      <c r="A31" s="31" t="s">
        <v>33</v>
      </c>
      <c r="B31" s="13"/>
      <c r="C31" s="13"/>
      <c r="D31" s="12"/>
      <c r="E31" s="12"/>
      <c r="F31" s="12"/>
      <c r="G31" s="12"/>
      <c r="H31" s="12"/>
      <c r="I31" s="13"/>
      <c r="J31" s="12"/>
      <c r="K31" s="25"/>
      <c r="L31" s="13"/>
      <c r="M31" s="13"/>
      <c r="N31" s="13"/>
      <c r="O31" s="13"/>
      <c r="P31" s="13"/>
      <c r="Q31" s="13"/>
      <c r="R31" s="13"/>
      <c r="S31" s="2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9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 ht="20.25">
      <c r="A33" s="9"/>
      <c r="B33" s="15">
        <f aca="true" t="shared" si="1" ref="B33:AF33">SUM(B21:B31)</f>
        <v>21.492850999999998</v>
      </c>
      <c r="C33" s="15">
        <f t="shared" si="1"/>
        <v>21.998665</v>
      </c>
      <c r="D33" s="15">
        <f t="shared" si="1"/>
        <v>21.742483999999997</v>
      </c>
      <c r="E33" s="15">
        <f t="shared" si="1"/>
        <v>22.771338000000004</v>
      </c>
      <c r="F33" s="15">
        <f t="shared" si="1"/>
        <v>23.002983999999998</v>
      </c>
      <c r="G33" s="15">
        <f t="shared" si="1"/>
        <v>22.124345</v>
      </c>
      <c r="H33" s="15">
        <f t="shared" si="1"/>
        <v>22.432920999999997</v>
      </c>
      <c r="I33" s="15">
        <f t="shared" si="1"/>
        <v>23.077043</v>
      </c>
      <c r="J33" s="15">
        <f t="shared" si="1"/>
        <v>20.01914</v>
      </c>
      <c r="K33" s="26">
        <f t="shared" si="1"/>
        <v>21.177069</v>
      </c>
      <c r="L33" s="15">
        <f t="shared" si="1"/>
        <v>21.197639</v>
      </c>
      <c r="M33" s="15">
        <f t="shared" si="1"/>
        <v>21.486701999999998</v>
      </c>
      <c r="N33" s="15">
        <f t="shared" si="1"/>
        <v>21.660672</v>
      </c>
      <c r="O33" s="15">
        <f t="shared" si="1"/>
        <v>21.458856</v>
      </c>
      <c r="P33" s="15">
        <f t="shared" si="1"/>
        <v>25.375384</v>
      </c>
      <c r="Q33" s="15">
        <f t="shared" si="1"/>
        <v>22.140485</v>
      </c>
      <c r="R33" s="15">
        <f t="shared" si="1"/>
        <v>18.594807</v>
      </c>
      <c r="S33" s="26">
        <f t="shared" si="1"/>
        <v>18.982609</v>
      </c>
      <c r="T33" s="15">
        <f t="shared" si="1"/>
        <v>20.778808</v>
      </c>
      <c r="U33" s="15">
        <f t="shared" si="1"/>
        <v>21.149497</v>
      </c>
      <c r="V33" s="15">
        <f t="shared" si="1"/>
        <v>20.957987</v>
      </c>
      <c r="W33" s="15">
        <f t="shared" si="1"/>
        <v>19.557359</v>
      </c>
      <c r="X33" s="15">
        <f t="shared" si="1"/>
        <v>21.175883000000002</v>
      </c>
      <c r="Y33" s="15">
        <f t="shared" si="1"/>
        <v>21.04397</v>
      </c>
      <c r="Z33" s="15">
        <f t="shared" si="1"/>
        <v>22.39436</v>
      </c>
      <c r="AA33" s="15">
        <f t="shared" si="1"/>
        <v>22.190561</v>
      </c>
      <c r="AB33" s="15">
        <f t="shared" si="1"/>
        <v>22.591335</v>
      </c>
      <c r="AC33" s="15">
        <f t="shared" si="1"/>
        <v>20.139786</v>
      </c>
      <c r="AD33" s="15">
        <f t="shared" si="1"/>
        <v>18.258444</v>
      </c>
      <c r="AE33" s="15">
        <f t="shared" si="1"/>
        <v>19.850278999999997</v>
      </c>
      <c r="AF33" s="15">
        <f t="shared" si="1"/>
        <v>20.064551</v>
      </c>
      <c r="AG33" s="15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 ht="20.25">
      <c r="A34" s="42" t="s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7"/>
      <c r="L34" s="12"/>
      <c r="M34" s="12"/>
      <c r="N34" s="12"/>
      <c r="O34" s="12"/>
      <c r="P34" s="12"/>
      <c r="Q34" s="12"/>
      <c r="R34" s="12"/>
      <c r="S34" s="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 ht="20.2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7"/>
      <c r="L35" s="12"/>
      <c r="M35" s="12"/>
      <c r="N35" s="12"/>
      <c r="O35" s="12"/>
      <c r="P35" s="12"/>
      <c r="Q35" s="12"/>
      <c r="R35" s="12"/>
      <c r="S35" s="17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  <row r="36" spans="1:56" ht="20.25">
      <c r="A36" s="9" t="s">
        <v>10</v>
      </c>
      <c r="B36" s="56">
        <v>24.98</v>
      </c>
      <c r="C36" s="56">
        <v>24.48</v>
      </c>
      <c r="D36" s="56">
        <v>24.21</v>
      </c>
      <c r="E36" s="56">
        <v>24.92</v>
      </c>
      <c r="F36" s="56">
        <v>22.99</v>
      </c>
      <c r="G36" s="56">
        <v>23.54</v>
      </c>
      <c r="H36" s="56">
        <v>23.43</v>
      </c>
      <c r="I36" s="56">
        <v>24.91</v>
      </c>
      <c r="J36" s="56">
        <v>23.66</v>
      </c>
      <c r="K36" s="56">
        <v>23.2</v>
      </c>
      <c r="L36" s="56">
        <v>23.68</v>
      </c>
      <c r="M36" s="56">
        <v>23.84</v>
      </c>
      <c r="N36" s="56">
        <v>23.47</v>
      </c>
      <c r="O36" s="56">
        <v>21.68</v>
      </c>
      <c r="P36" s="56">
        <v>22</v>
      </c>
      <c r="Q36" s="56">
        <v>22.5</v>
      </c>
      <c r="R36" s="56">
        <v>19.5</v>
      </c>
      <c r="S36" s="56">
        <v>21</v>
      </c>
      <c r="T36" s="56">
        <v>24.27</v>
      </c>
      <c r="U36" s="56">
        <v>23.01</v>
      </c>
      <c r="V36" s="56">
        <v>20.93</v>
      </c>
      <c r="W36" s="56">
        <v>22.6</v>
      </c>
      <c r="X36" s="56">
        <v>21</v>
      </c>
      <c r="Y36" s="56">
        <v>23.11</v>
      </c>
      <c r="Z36" s="56">
        <v>21.9</v>
      </c>
      <c r="AA36" s="56">
        <v>24.95</v>
      </c>
      <c r="AB36" s="56">
        <v>24.34</v>
      </c>
      <c r="AC36" s="56">
        <v>23.31</v>
      </c>
      <c r="AD36" s="56">
        <v>23.35</v>
      </c>
      <c r="AE36" s="56">
        <v>24.1</v>
      </c>
      <c r="AF36" s="56">
        <v>24.5</v>
      </c>
      <c r="AG36" s="12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ht="20.25">
      <c r="A37" s="9" t="s">
        <v>11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12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56" ht="20.25">
      <c r="A38" s="9" t="s">
        <v>29</v>
      </c>
      <c r="B38" s="57">
        <v>38</v>
      </c>
      <c r="C38" s="57">
        <v>44</v>
      </c>
      <c r="D38" s="57">
        <v>37</v>
      </c>
      <c r="E38" s="57">
        <v>50</v>
      </c>
      <c r="F38" s="57">
        <v>57</v>
      </c>
      <c r="G38" s="57">
        <v>45</v>
      </c>
      <c r="H38" s="57">
        <v>32</v>
      </c>
      <c r="I38" s="57">
        <v>50</v>
      </c>
      <c r="J38" s="57">
        <v>39</v>
      </c>
      <c r="K38" s="57">
        <v>35</v>
      </c>
      <c r="L38" s="57">
        <v>49</v>
      </c>
      <c r="M38" s="57">
        <v>44</v>
      </c>
      <c r="N38" s="57">
        <v>42</v>
      </c>
      <c r="O38" s="57">
        <v>47</v>
      </c>
      <c r="P38" s="57">
        <v>43</v>
      </c>
      <c r="Q38" s="57">
        <v>43</v>
      </c>
      <c r="R38" s="57">
        <v>45</v>
      </c>
      <c r="S38" s="57">
        <v>40</v>
      </c>
      <c r="T38" s="57">
        <v>40</v>
      </c>
      <c r="U38" s="57">
        <v>55</v>
      </c>
      <c r="V38" s="57">
        <v>68</v>
      </c>
      <c r="W38" s="57">
        <v>41</v>
      </c>
      <c r="X38" s="57">
        <v>34</v>
      </c>
      <c r="Y38" s="57">
        <v>45</v>
      </c>
      <c r="Z38" s="57">
        <v>47</v>
      </c>
      <c r="AA38" s="57">
        <v>46</v>
      </c>
      <c r="AB38" s="57">
        <v>51</v>
      </c>
      <c r="AC38" s="57">
        <v>49</v>
      </c>
      <c r="AD38" s="57">
        <v>52</v>
      </c>
      <c r="AE38" s="57">
        <v>45</v>
      </c>
      <c r="AF38" s="57">
        <v>49</v>
      </c>
      <c r="AG38" s="16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ht="20.25">
      <c r="A39" s="9" t="s">
        <v>28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190</v>
      </c>
      <c r="J39" s="58">
        <v>135</v>
      </c>
      <c r="K39" s="58">
        <v>190</v>
      </c>
      <c r="L39" s="58">
        <v>160</v>
      </c>
      <c r="M39" s="58">
        <v>204</v>
      </c>
      <c r="N39" s="58">
        <v>260</v>
      </c>
      <c r="O39" s="58">
        <v>170</v>
      </c>
      <c r="P39" s="58">
        <v>195</v>
      </c>
      <c r="Q39" s="58">
        <v>270</v>
      </c>
      <c r="R39" s="58">
        <v>240</v>
      </c>
      <c r="S39" s="58">
        <v>200</v>
      </c>
      <c r="T39" s="58">
        <v>240</v>
      </c>
      <c r="U39" s="58">
        <v>353</v>
      </c>
      <c r="V39" s="58">
        <v>430</v>
      </c>
      <c r="W39" s="58">
        <v>330</v>
      </c>
      <c r="X39" s="58">
        <v>248</v>
      </c>
      <c r="Y39" s="58">
        <v>330</v>
      </c>
      <c r="Z39" s="58">
        <v>310</v>
      </c>
      <c r="AA39" s="58">
        <v>330</v>
      </c>
      <c r="AB39" s="58">
        <v>377</v>
      </c>
      <c r="AC39" s="58">
        <v>405</v>
      </c>
      <c r="AD39" s="58">
        <v>400</v>
      </c>
      <c r="AE39" s="58">
        <v>450</v>
      </c>
      <c r="AF39" s="58">
        <v>0</v>
      </c>
      <c r="AG39" s="12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ht="20.25">
      <c r="A40" s="9" t="s">
        <v>30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120</v>
      </c>
      <c r="O40" s="58">
        <v>110</v>
      </c>
      <c r="P40" s="58">
        <v>122</v>
      </c>
      <c r="Q40" s="58">
        <v>130</v>
      </c>
      <c r="R40" s="58">
        <v>120</v>
      </c>
      <c r="S40" s="58">
        <v>115</v>
      </c>
      <c r="T40" s="58">
        <v>120</v>
      </c>
      <c r="U40" s="58">
        <v>187</v>
      </c>
      <c r="V40" s="58">
        <v>220</v>
      </c>
      <c r="W40" s="58">
        <v>215</v>
      </c>
      <c r="X40" s="58">
        <v>138</v>
      </c>
      <c r="Y40" s="58">
        <v>210</v>
      </c>
      <c r="Z40" s="58">
        <v>180</v>
      </c>
      <c r="AA40" s="58">
        <v>200</v>
      </c>
      <c r="AB40" s="58">
        <v>269</v>
      </c>
      <c r="AC40" s="58">
        <v>240</v>
      </c>
      <c r="AD40" s="58">
        <v>220</v>
      </c>
      <c r="AE40" s="58">
        <v>270</v>
      </c>
      <c r="AF40" s="58">
        <v>0</v>
      </c>
      <c r="AG40" s="12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56" ht="20.25">
      <c r="A41" s="9" t="s">
        <v>31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40</v>
      </c>
      <c r="O41" s="58">
        <v>40</v>
      </c>
      <c r="P41" s="58">
        <v>42</v>
      </c>
      <c r="Q41" s="58">
        <v>40</v>
      </c>
      <c r="R41" s="58">
        <v>40</v>
      </c>
      <c r="S41" s="58">
        <v>39</v>
      </c>
      <c r="T41" s="58">
        <v>40</v>
      </c>
      <c r="U41" s="58">
        <v>45</v>
      </c>
      <c r="V41" s="58">
        <v>45</v>
      </c>
      <c r="W41" s="58">
        <v>110</v>
      </c>
      <c r="X41" s="58">
        <v>37</v>
      </c>
      <c r="Y41" s="58">
        <v>40</v>
      </c>
      <c r="Z41" s="58">
        <v>40</v>
      </c>
      <c r="AA41" s="58">
        <v>45</v>
      </c>
      <c r="AB41" s="58">
        <v>43</v>
      </c>
      <c r="AC41" s="58">
        <v>42</v>
      </c>
      <c r="AD41" s="58">
        <v>55</v>
      </c>
      <c r="AE41" s="58">
        <v>51</v>
      </c>
      <c r="AF41" s="58">
        <v>0</v>
      </c>
      <c r="AG41" s="12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</row>
    <row r="42" spans="1:56" ht="20.25">
      <c r="A42" s="9" t="s">
        <v>19</v>
      </c>
      <c r="B42" s="56">
        <v>0</v>
      </c>
      <c r="C42" s="56">
        <v>0</v>
      </c>
      <c r="D42" s="56">
        <v>0</v>
      </c>
      <c r="E42" s="56">
        <v>0</v>
      </c>
      <c r="F42" s="56">
        <v>3.4</v>
      </c>
      <c r="G42" s="56">
        <v>0</v>
      </c>
      <c r="H42" s="56">
        <v>0</v>
      </c>
      <c r="I42" s="56">
        <v>1.5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3.2</v>
      </c>
      <c r="P42" s="56">
        <v>3.2</v>
      </c>
      <c r="Q42" s="56">
        <v>3.3</v>
      </c>
      <c r="R42" s="56">
        <v>3.6</v>
      </c>
      <c r="S42" s="56">
        <v>3.5</v>
      </c>
      <c r="T42" s="56">
        <v>4</v>
      </c>
      <c r="U42" s="56">
        <v>3</v>
      </c>
      <c r="V42" s="56">
        <v>2</v>
      </c>
      <c r="W42" s="56">
        <v>0</v>
      </c>
      <c r="X42" s="56">
        <v>0</v>
      </c>
      <c r="Y42" s="56">
        <v>0</v>
      </c>
      <c r="Z42" s="56">
        <v>1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12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56" ht="20.25">
      <c r="A43" s="9" t="s">
        <v>6</v>
      </c>
      <c r="B43" s="56">
        <v>1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1.3</v>
      </c>
      <c r="L43" s="56">
        <v>1.3</v>
      </c>
      <c r="M43" s="56">
        <v>1.3</v>
      </c>
      <c r="N43" s="56">
        <v>1.3</v>
      </c>
      <c r="O43" s="56">
        <v>1.3</v>
      </c>
      <c r="P43" s="56">
        <v>1.3</v>
      </c>
      <c r="Q43" s="56">
        <v>1.3</v>
      </c>
      <c r="R43" s="56">
        <v>1.3</v>
      </c>
      <c r="S43" s="56">
        <v>1.3</v>
      </c>
      <c r="T43" s="56">
        <v>1.3</v>
      </c>
      <c r="U43" s="56">
        <v>1.3</v>
      </c>
      <c r="V43" s="56">
        <v>1.3</v>
      </c>
      <c r="W43" s="56">
        <v>1.3</v>
      </c>
      <c r="X43" s="56">
        <v>1.3</v>
      </c>
      <c r="Y43" s="56">
        <v>1.3</v>
      </c>
      <c r="Z43" s="56">
        <v>1</v>
      </c>
      <c r="AA43" s="56">
        <v>1</v>
      </c>
      <c r="AB43" s="56">
        <v>1</v>
      </c>
      <c r="AC43" s="56">
        <v>1</v>
      </c>
      <c r="AD43" s="56">
        <v>1</v>
      </c>
      <c r="AE43" s="56">
        <v>1</v>
      </c>
      <c r="AF43" s="56">
        <v>1</v>
      </c>
      <c r="AG43" s="12"/>
      <c r="AH43" s="11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</row>
    <row r="44" spans="1:56" ht="20.25">
      <c r="A44" s="9" t="s">
        <v>12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12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</row>
    <row r="45" spans="1:56" ht="20.25">
      <c r="A45" s="9" t="s">
        <v>8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29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</row>
    <row r="46" spans="1:56" ht="20.25">
      <c r="A46" s="9"/>
      <c r="B46" s="12"/>
      <c r="C46" s="12"/>
      <c r="D46" s="14"/>
      <c r="E46" s="12"/>
      <c r="F46" s="14"/>
      <c r="G46" s="14"/>
      <c r="H46" s="12"/>
      <c r="I46" s="12"/>
      <c r="J46" s="12"/>
      <c r="K46" s="17"/>
      <c r="L46" s="12"/>
      <c r="M46" s="12"/>
      <c r="N46" s="12"/>
      <c r="O46" s="12"/>
      <c r="P46" s="12"/>
      <c r="Q46" s="15"/>
      <c r="R46" s="15"/>
      <c r="S46" s="26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</row>
    <row r="47" spans="1:56" ht="20.25">
      <c r="A47" s="9"/>
      <c r="B47" s="15">
        <f aca="true" t="shared" si="2" ref="B47:AF47">SUM(B36+B42+B43+B44+B45)</f>
        <v>25.98</v>
      </c>
      <c r="C47" s="15">
        <f t="shared" si="2"/>
        <v>25.48</v>
      </c>
      <c r="D47" s="15">
        <f t="shared" si="2"/>
        <v>25.21</v>
      </c>
      <c r="E47" s="15">
        <f t="shared" si="2"/>
        <v>25.92</v>
      </c>
      <c r="F47" s="15">
        <f t="shared" si="2"/>
        <v>27.389999999999997</v>
      </c>
      <c r="G47" s="15">
        <f t="shared" si="2"/>
        <v>24.54</v>
      </c>
      <c r="H47" s="15">
        <f t="shared" si="2"/>
        <v>24.43</v>
      </c>
      <c r="I47" s="15">
        <f t="shared" si="2"/>
        <v>27.41</v>
      </c>
      <c r="J47" s="15">
        <f t="shared" si="2"/>
        <v>24.66</v>
      </c>
      <c r="K47" s="15">
        <f t="shared" si="2"/>
        <v>24.5</v>
      </c>
      <c r="L47" s="15">
        <f t="shared" si="2"/>
        <v>24.98</v>
      </c>
      <c r="M47" s="15">
        <f t="shared" si="2"/>
        <v>25.14</v>
      </c>
      <c r="N47" s="15">
        <f t="shared" si="2"/>
        <v>24.77</v>
      </c>
      <c r="O47" s="15">
        <f t="shared" si="2"/>
        <v>26.18</v>
      </c>
      <c r="P47" s="15">
        <f t="shared" si="2"/>
        <v>26.5</v>
      </c>
      <c r="Q47" s="15">
        <f t="shared" si="2"/>
        <v>27.1</v>
      </c>
      <c r="R47" s="15">
        <f t="shared" si="2"/>
        <v>24.400000000000002</v>
      </c>
      <c r="S47" s="15">
        <f t="shared" si="2"/>
        <v>25.8</v>
      </c>
      <c r="T47" s="15">
        <f t="shared" si="2"/>
        <v>29.57</v>
      </c>
      <c r="U47" s="15">
        <f t="shared" si="2"/>
        <v>27.310000000000002</v>
      </c>
      <c r="V47" s="15">
        <f t="shared" si="2"/>
        <v>24.23</v>
      </c>
      <c r="W47" s="15">
        <f t="shared" si="2"/>
        <v>23.900000000000002</v>
      </c>
      <c r="X47" s="15">
        <f t="shared" si="2"/>
        <v>22.3</v>
      </c>
      <c r="Y47" s="15">
        <f t="shared" si="2"/>
        <v>24.41</v>
      </c>
      <c r="Z47" s="15">
        <f t="shared" si="2"/>
        <v>23.9</v>
      </c>
      <c r="AA47" s="15">
        <f t="shared" si="2"/>
        <v>25.95</v>
      </c>
      <c r="AB47" s="15">
        <f t="shared" si="2"/>
        <v>25.34</v>
      </c>
      <c r="AC47" s="15">
        <f t="shared" si="2"/>
        <v>24.31</v>
      </c>
      <c r="AD47" s="15">
        <f t="shared" si="2"/>
        <v>24.35</v>
      </c>
      <c r="AE47" s="15">
        <f t="shared" si="2"/>
        <v>25.1</v>
      </c>
      <c r="AF47" s="15">
        <f t="shared" si="2"/>
        <v>25.5</v>
      </c>
      <c r="AG47" s="15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</row>
    <row r="48" spans="1:56" ht="20.25">
      <c r="A48" s="11" t="s">
        <v>13</v>
      </c>
      <c r="B48" s="12"/>
      <c r="C48" s="12"/>
      <c r="D48" s="12"/>
      <c r="E48" s="12"/>
      <c r="F48" s="12"/>
      <c r="G48" s="12"/>
      <c r="H48" s="12"/>
      <c r="I48" s="12"/>
      <c r="J48" s="12"/>
      <c r="K48" s="17"/>
      <c r="L48" s="12"/>
      <c r="M48" s="12"/>
      <c r="N48" s="12"/>
      <c r="O48" s="12"/>
      <c r="P48" s="12"/>
      <c r="Q48" s="12"/>
      <c r="R48" s="12"/>
      <c r="S48" s="1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</row>
    <row r="49" spans="1:56" ht="2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7"/>
      <c r="L49" s="12"/>
      <c r="M49" s="12"/>
      <c r="N49" s="12"/>
      <c r="O49" s="12"/>
      <c r="P49" s="12"/>
      <c r="Q49" s="12"/>
      <c r="R49" s="12"/>
      <c r="S49" s="1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</row>
    <row r="50" spans="1:56" ht="20.25">
      <c r="A50" s="9" t="s">
        <v>14</v>
      </c>
      <c r="B50" s="12">
        <v>1.6</v>
      </c>
      <c r="C50" s="12">
        <v>1.9</v>
      </c>
      <c r="D50" s="12">
        <v>1.9</v>
      </c>
      <c r="E50" s="12">
        <v>2</v>
      </c>
      <c r="F50" s="12">
        <v>1.8</v>
      </c>
      <c r="G50" s="12">
        <v>1.7</v>
      </c>
      <c r="H50" s="12">
        <v>1.8</v>
      </c>
      <c r="I50" s="12">
        <v>1.8</v>
      </c>
      <c r="J50" s="12">
        <v>1.7</v>
      </c>
      <c r="K50" s="17">
        <v>1.6</v>
      </c>
      <c r="L50" s="12">
        <v>1.6</v>
      </c>
      <c r="M50" s="12">
        <v>1.9</v>
      </c>
      <c r="N50" s="12">
        <v>1.9</v>
      </c>
      <c r="O50" s="12">
        <v>1.8</v>
      </c>
      <c r="P50" s="12">
        <v>1.9</v>
      </c>
      <c r="Q50" s="12">
        <v>1.7</v>
      </c>
      <c r="R50" s="12">
        <v>1.8</v>
      </c>
      <c r="S50" s="17">
        <v>1.9</v>
      </c>
      <c r="T50" s="12">
        <v>1.7</v>
      </c>
      <c r="U50" s="12">
        <v>1.9</v>
      </c>
      <c r="V50" s="12">
        <v>1.8</v>
      </c>
      <c r="W50" s="12">
        <v>1.3</v>
      </c>
      <c r="X50" s="12">
        <v>2.4</v>
      </c>
      <c r="Y50" s="12">
        <v>1.7</v>
      </c>
      <c r="Z50" s="12">
        <v>2</v>
      </c>
      <c r="AA50" s="12">
        <v>1.6</v>
      </c>
      <c r="AB50" s="12">
        <v>1.8</v>
      </c>
      <c r="AC50" s="12">
        <v>1.6</v>
      </c>
      <c r="AD50" s="12">
        <v>1.7</v>
      </c>
      <c r="AE50" s="12">
        <v>1.6</v>
      </c>
      <c r="AF50" s="12">
        <v>1.8</v>
      </c>
      <c r="AG50" s="12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</row>
    <row r="51" spans="1:56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7"/>
      <c r="L51" s="12"/>
      <c r="M51" s="12"/>
      <c r="N51" s="12"/>
      <c r="O51" s="12"/>
      <c r="P51" s="12"/>
      <c r="Q51" s="12"/>
      <c r="R51" s="12"/>
      <c r="S51" s="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</row>
    <row r="52" spans="1:56" ht="20.25">
      <c r="A52" s="9" t="s">
        <v>5</v>
      </c>
      <c r="B52" s="12">
        <v>1.5</v>
      </c>
      <c r="C52" s="12">
        <v>1.7</v>
      </c>
      <c r="D52" s="12">
        <v>1.7</v>
      </c>
      <c r="E52" s="12">
        <v>1.7</v>
      </c>
      <c r="F52" s="12">
        <v>1.7</v>
      </c>
      <c r="G52" s="12">
        <v>1.7</v>
      </c>
      <c r="H52" s="12">
        <v>1.7</v>
      </c>
      <c r="I52" s="12">
        <v>1.7</v>
      </c>
      <c r="J52" s="12">
        <v>1.7</v>
      </c>
      <c r="K52" s="17">
        <v>1.7</v>
      </c>
      <c r="L52" s="12">
        <v>1.7</v>
      </c>
      <c r="M52" s="12">
        <v>1.7</v>
      </c>
      <c r="N52" s="12">
        <v>1.7</v>
      </c>
      <c r="O52" s="12">
        <v>1.6</v>
      </c>
      <c r="P52" s="12">
        <v>1.6</v>
      </c>
      <c r="Q52" s="12">
        <v>1.6</v>
      </c>
      <c r="R52" s="12">
        <v>1.6</v>
      </c>
      <c r="S52" s="17">
        <v>1.7</v>
      </c>
      <c r="T52" s="12">
        <v>1.7</v>
      </c>
      <c r="U52" s="12">
        <v>1.7</v>
      </c>
      <c r="V52" s="12">
        <v>1.7</v>
      </c>
      <c r="W52" s="12">
        <v>1.6</v>
      </c>
      <c r="X52" s="12">
        <v>1.6</v>
      </c>
      <c r="Y52" s="12">
        <v>1.6</v>
      </c>
      <c r="Z52" s="8">
        <v>1.7</v>
      </c>
      <c r="AA52" s="12">
        <v>1.5</v>
      </c>
      <c r="AB52" s="12">
        <v>1.6</v>
      </c>
      <c r="AC52" s="12">
        <v>1.6</v>
      </c>
      <c r="AD52" s="12">
        <v>1.4</v>
      </c>
      <c r="AE52" s="12">
        <v>1.6</v>
      </c>
      <c r="AF52" s="12">
        <v>1.7</v>
      </c>
      <c r="AG52" s="12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</row>
    <row r="53" spans="1:56" ht="20.25">
      <c r="A53" s="9"/>
      <c r="B53" s="12"/>
      <c r="C53" s="12"/>
      <c r="D53" s="12"/>
      <c r="E53" s="12"/>
      <c r="F53" s="12"/>
      <c r="G53" s="12"/>
      <c r="H53" s="12"/>
      <c r="I53" s="8"/>
      <c r="J53" s="12"/>
      <c r="K53" s="17"/>
      <c r="L53" s="12"/>
      <c r="M53" s="12"/>
      <c r="N53" s="12"/>
      <c r="O53" s="12"/>
      <c r="P53" s="12"/>
      <c r="Q53" s="12"/>
      <c r="R53" s="12"/>
      <c r="S53" s="1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</row>
    <row r="54" spans="1:56" ht="20.25">
      <c r="A54" s="9" t="s">
        <v>15</v>
      </c>
      <c r="B54" s="12">
        <v>0.4</v>
      </c>
      <c r="C54" s="12">
        <v>0.8</v>
      </c>
      <c r="D54" s="12">
        <v>0.9</v>
      </c>
      <c r="E54" s="12">
        <v>0.8</v>
      </c>
      <c r="F54" s="12">
        <v>0.8</v>
      </c>
      <c r="G54" s="12">
        <v>0.3</v>
      </c>
      <c r="H54" s="12">
        <v>0.3</v>
      </c>
      <c r="I54" s="12">
        <v>0</v>
      </c>
      <c r="J54" s="12">
        <v>0.1</v>
      </c>
      <c r="K54" s="17">
        <v>0.1</v>
      </c>
      <c r="L54" s="12">
        <v>2.3</v>
      </c>
      <c r="M54" s="12">
        <v>0.7</v>
      </c>
      <c r="N54" s="12">
        <v>1.1</v>
      </c>
      <c r="O54" s="12">
        <v>0.5</v>
      </c>
      <c r="P54" s="12">
        <v>1.1</v>
      </c>
      <c r="Q54" s="12">
        <v>0</v>
      </c>
      <c r="R54" s="12">
        <v>0</v>
      </c>
      <c r="S54" s="17">
        <v>0</v>
      </c>
      <c r="T54" s="12">
        <v>0</v>
      </c>
      <c r="U54" s="12">
        <v>0</v>
      </c>
      <c r="V54" s="12">
        <v>1.4</v>
      </c>
      <c r="W54" s="12">
        <v>2.5</v>
      </c>
      <c r="X54" s="12">
        <v>0.2</v>
      </c>
      <c r="Y54" s="12">
        <v>0</v>
      </c>
      <c r="Z54" s="12">
        <v>0</v>
      </c>
      <c r="AA54" s="12">
        <v>0.9</v>
      </c>
      <c r="AB54" s="12">
        <v>2</v>
      </c>
      <c r="AC54" s="12">
        <v>0.8</v>
      </c>
      <c r="AD54" s="12">
        <v>1.5</v>
      </c>
      <c r="AE54" s="12">
        <v>0.7</v>
      </c>
      <c r="AF54" s="12">
        <v>0.7</v>
      </c>
      <c r="AG54" s="12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1:56" ht="20.25">
      <c r="A55" s="9"/>
      <c r="B55" s="12"/>
      <c r="C55" s="12"/>
      <c r="D55" s="12"/>
      <c r="E55" s="12"/>
      <c r="F55" s="12"/>
      <c r="G55" s="12"/>
      <c r="H55" s="12"/>
      <c r="I55" s="8"/>
      <c r="J55" s="12"/>
      <c r="K55" s="17"/>
      <c r="L55" s="12"/>
      <c r="M55" s="12"/>
      <c r="N55" s="12"/>
      <c r="O55" s="12"/>
      <c r="P55" s="12"/>
      <c r="Q55" s="12"/>
      <c r="R55" s="12"/>
      <c r="S55" s="1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</row>
    <row r="56" spans="1:56" ht="20.25">
      <c r="A56" s="9" t="s">
        <v>12</v>
      </c>
      <c r="B56" s="13">
        <v>0</v>
      </c>
      <c r="C56" s="13">
        <v>0</v>
      </c>
      <c r="D56" s="12">
        <v>0</v>
      </c>
      <c r="E56" s="13">
        <v>0</v>
      </c>
      <c r="F56" s="12">
        <v>0</v>
      </c>
      <c r="G56" s="12">
        <v>0</v>
      </c>
      <c r="H56" s="12">
        <v>0</v>
      </c>
      <c r="I56" s="13">
        <v>0</v>
      </c>
      <c r="J56" s="13">
        <v>0</v>
      </c>
      <c r="K56" s="17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25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29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</row>
    <row r="57" spans="1:56" ht="20.25">
      <c r="A57" s="9"/>
      <c r="B57" s="45"/>
      <c r="C57" s="45"/>
      <c r="D57" s="14"/>
      <c r="E57" s="12"/>
      <c r="F57" s="14"/>
      <c r="G57" s="14"/>
      <c r="H57" s="14"/>
      <c r="I57" s="12"/>
      <c r="J57" s="12"/>
      <c r="K57" s="41"/>
      <c r="L57" s="12"/>
      <c r="M57" s="12"/>
      <c r="N57" s="12"/>
      <c r="O57" s="12"/>
      <c r="P57" s="12"/>
      <c r="Q57" s="15"/>
      <c r="R57" s="15"/>
      <c r="S57" s="26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</row>
    <row r="58" spans="1:56" ht="20.25">
      <c r="A58" s="9"/>
      <c r="B58" s="15">
        <f aca="true" t="shared" si="3" ref="B58:AF58">SUM(B50:B56)</f>
        <v>3.5</v>
      </c>
      <c r="C58" s="15">
        <f t="shared" si="3"/>
        <v>4.3999999999999995</v>
      </c>
      <c r="D58" s="15">
        <f t="shared" si="3"/>
        <v>4.5</v>
      </c>
      <c r="E58" s="15">
        <f t="shared" si="3"/>
        <v>4.5</v>
      </c>
      <c r="F58" s="15">
        <f t="shared" si="3"/>
        <v>4.3</v>
      </c>
      <c r="G58" s="15">
        <f t="shared" si="3"/>
        <v>3.6999999999999997</v>
      </c>
      <c r="H58" s="15">
        <f t="shared" si="3"/>
        <v>3.8</v>
      </c>
      <c r="I58" s="15">
        <f t="shared" si="3"/>
        <v>3.5</v>
      </c>
      <c r="J58" s="15">
        <f t="shared" si="3"/>
        <v>3.5</v>
      </c>
      <c r="K58" s="26">
        <f t="shared" si="3"/>
        <v>3.4</v>
      </c>
      <c r="L58" s="15">
        <f t="shared" si="3"/>
        <v>5.6</v>
      </c>
      <c r="M58" s="15">
        <f t="shared" si="3"/>
        <v>4.3</v>
      </c>
      <c r="N58" s="15">
        <f t="shared" si="3"/>
        <v>4.699999999999999</v>
      </c>
      <c r="O58" s="15">
        <f t="shared" si="3"/>
        <v>3.9000000000000004</v>
      </c>
      <c r="P58" s="15">
        <f t="shared" si="3"/>
        <v>4.6</v>
      </c>
      <c r="Q58" s="15">
        <f t="shared" si="3"/>
        <v>3.3</v>
      </c>
      <c r="R58" s="15">
        <f t="shared" si="3"/>
        <v>3.4000000000000004</v>
      </c>
      <c r="S58" s="26">
        <f t="shared" si="3"/>
        <v>3.5999999999999996</v>
      </c>
      <c r="T58" s="15">
        <f t="shared" si="3"/>
        <v>3.4</v>
      </c>
      <c r="U58" s="15">
        <f t="shared" si="3"/>
        <v>3.5999999999999996</v>
      </c>
      <c r="V58" s="15">
        <f t="shared" si="3"/>
        <v>4.9</v>
      </c>
      <c r="W58" s="15">
        <f t="shared" si="3"/>
        <v>5.4</v>
      </c>
      <c r="X58" s="15">
        <f t="shared" si="3"/>
        <v>4.2</v>
      </c>
      <c r="Y58" s="15">
        <f t="shared" si="3"/>
        <v>3.3</v>
      </c>
      <c r="Z58" s="15">
        <f t="shared" si="3"/>
        <v>3.7</v>
      </c>
      <c r="AA58" s="15">
        <f t="shared" si="3"/>
        <v>4</v>
      </c>
      <c r="AB58" s="15">
        <f t="shared" si="3"/>
        <v>5.4</v>
      </c>
      <c r="AC58" s="15">
        <f t="shared" si="3"/>
        <v>4</v>
      </c>
      <c r="AD58" s="15">
        <f t="shared" si="3"/>
        <v>4.6</v>
      </c>
      <c r="AE58" s="15">
        <f t="shared" si="3"/>
        <v>3.9000000000000004</v>
      </c>
      <c r="AF58" s="15">
        <f t="shared" si="3"/>
        <v>4.2</v>
      </c>
      <c r="AG58" s="15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</row>
    <row r="59" spans="1:56" ht="20.25">
      <c r="A59" s="11" t="s">
        <v>16</v>
      </c>
      <c r="B59" s="12"/>
      <c r="C59" s="12"/>
      <c r="D59" s="12"/>
      <c r="E59" s="12"/>
      <c r="F59" s="12"/>
      <c r="G59" s="12"/>
      <c r="H59" s="12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1:56" ht="20.25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7"/>
      <c r="L60" s="12"/>
      <c r="M60" s="12"/>
      <c r="N60" s="12"/>
      <c r="O60" s="12"/>
      <c r="P60" s="12"/>
      <c r="Q60" s="12"/>
      <c r="R60" s="12"/>
      <c r="S60" s="26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1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</row>
    <row r="61" spans="1:56" ht="20.25">
      <c r="A61" s="9" t="s">
        <v>5</v>
      </c>
      <c r="B61" s="46">
        <v>0.4</v>
      </c>
      <c r="C61" s="46">
        <v>0.5</v>
      </c>
      <c r="D61" s="46">
        <v>0.5</v>
      </c>
      <c r="E61" s="46">
        <v>0.5</v>
      </c>
      <c r="F61" s="46">
        <v>0.5</v>
      </c>
      <c r="G61" s="46">
        <v>0.4</v>
      </c>
      <c r="H61" s="46">
        <v>0.3</v>
      </c>
      <c r="I61" s="46">
        <v>0.4</v>
      </c>
      <c r="J61" s="46">
        <v>0.5</v>
      </c>
      <c r="K61" s="53">
        <v>0.4</v>
      </c>
      <c r="L61" s="46">
        <v>0.4</v>
      </c>
      <c r="M61" s="46">
        <v>0.4</v>
      </c>
      <c r="N61" s="46">
        <v>0.4</v>
      </c>
      <c r="O61" s="46">
        <v>0.4</v>
      </c>
      <c r="P61" s="46">
        <v>0.5</v>
      </c>
      <c r="Q61" s="46">
        <v>0.5</v>
      </c>
      <c r="R61" s="46">
        <v>0.5</v>
      </c>
      <c r="S61" s="53">
        <v>0.5</v>
      </c>
      <c r="T61" s="46">
        <v>0.3</v>
      </c>
      <c r="U61" s="46">
        <v>0.4</v>
      </c>
      <c r="V61" s="46">
        <v>0.3</v>
      </c>
      <c r="W61" s="46">
        <v>0.3</v>
      </c>
      <c r="X61" s="46">
        <v>0.5</v>
      </c>
      <c r="Y61" s="46">
        <v>0.5</v>
      </c>
      <c r="Z61" s="46">
        <v>0.6</v>
      </c>
      <c r="AA61" s="46">
        <v>0.4</v>
      </c>
      <c r="AB61" s="46">
        <v>0.4</v>
      </c>
      <c r="AC61" s="46">
        <v>0.4</v>
      </c>
      <c r="AD61" s="46">
        <v>0.4</v>
      </c>
      <c r="AE61" s="46">
        <v>0.5</v>
      </c>
      <c r="AF61" s="46">
        <v>0.5</v>
      </c>
      <c r="AG61" s="30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</row>
    <row r="62" spans="1:56" ht="20.25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7"/>
      <c r="L62" s="12"/>
      <c r="M62" s="12"/>
      <c r="N62" s="12"/>
      <c r="O62" s="12"/>
      <c r="P62" s="12"/>
      <c r="Q62" s="12"/>
      <c r="R62" s="12"/>
      <c r="S62" s="1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</row>
    <row r="63" spans="1:56" ht="20.25">
      <c r="A63" s="9" t="s">
        <v>17</v>
      </c>
      <c r="B63" s="12">
        <f aca="true" t="shared" si="4" ref="B63:AF63">SUM(B18+B33+B47+B58+B61)</f>
        <v>77.79185100000001</v>
      </c>
      <c r="C63" s="12">
        <f t="shared" si="4"/>
        <v>79.66666500000001</v>
      </c>
      <c r="D63" s="12">
        <f t="shared" si="4"/>
        <v>79.973484</v>
      </c>
      <c r="E63" s="12">
        <f t="shared" si="4"/>
        <v>82.441338</v>
      </c>
      <c r="F63" s="12">
        <f t="shared" si="4"/>
        <v>84.508984</v>
      </c>
      <c r="G63" s="12">
        <f t="shared" si="4"/>
        <v>78.56834500000001</v>
      </c>
      <c r="H63" s="12">
        <f t="shared" si="4"/>
        <v>76.79592099999999</v>
      </c>
      <c r="I63" s="12">
        <f t="shared" si="4"/>
        <v>81.779043</v>
      </c>
      <c r="J63" s="12">
        <f t="shared" si="4"/>
        <v>72.04514</v>
      </c>
      <c r="K63" s="17">
        <f t="shared" si="4"/>
        <v>76.66806900000002</v>
      </c>
      <c r="L63" s="12">
        <f t="shared" si="4"/>
        <v>75.668639</v>
      </c>
      <c r="M63" s="12">
        <f t="shared" si="4"/>
        <v>77.952702</v>
      </c>
      <c r="N63" s="12">
        <f t="shared" si="4"/>
        <v>80.719672</v>
      </c>
      <c r="O63" s="12">
        <f t="shared" si="4"/>
        <v>78.905856</v>
      </c>
      <c r="P63" s="12">
        <f t="shared" si="4"/>
        <v>84.013384</v>
      </c>
      <c r="Q63" s="12">
        <f t="shared" si="4"/>
        <v>78.584485</v>
      </c>
      <c r="R63" s="12">
        <f t="shared" si="4"/>
        <v>71.74880700000001</v>
      </c>
      <c r="S63" s="17">
        <f t="shared" si="4"/>
        <v>75.512609</v>
      </c>
      <c r="T63" s="12">
        <f t="shared" si="4"/>
        <v>80.87480800000002</v>
      </c>
      <c r="U63" s="12">
        <f t="shared" si="4"/>
        <v>76.522497</v>
      </c>
      <c r="V63" s="12">
        <f t="shared" si="4"/>
        <v>77.13798700000001</v>
      </c>
      <c r="W63" s="12">
        <f t="shared" si="4"/>
        <v>75.09135900000001</v>
      </c>
      <c r="X63" s="12">
        <f t="shared" si="4"/>
        <v>73.71388300000001</v>
      </c>
      <c r="Y63" s="12">
        <f t="shared" si="4"/>
        <v>76.30497</v>
      </c>
      <c r="Z63" s="12">
        <f t="shared" si="4"/>
        <v>76.85135999999999</v>
      </c>
      <c r="AA63" s="12">
        <f t="shared" si="4"/>
        <v>81.29956100000001</v>
      </c>
      <c r="AB63" s="12">
        <f t="shared" si="4"/>
        <v>77.87833500000002</v>
      </c>
      <c r="AC63" s="12">
        <f t="shared" si="4"/>
        <v>71.83578600000001</v>
      </c>
      <c r="AD63" s="12">
        <f t="shared" si="4"/>
        <v>73.605444</v>
      </c>
      <c r="AE63" s="12">
        <f t="shared" si="4"/>
        <v>74.76527899999999</v>
      </c>
      <c r="AF63" s="12">
        <f t="shared" si="4"/>
        <v>77.087551</v>
      </c>
      <c r="AG63" s="12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</row>
    <row r="64" spans="1:56" ht="20.25">
      <c r="A64" s="9"/>
      <c r="B64" s="8"/>
      <c r="C64" s="9"/>
      <c r="D64" s="8"/>
      <c r="E64" s="12"/>
      <c r="F64" s="8"/>
      <c r="G64" s="8"/>
      <c r="H64" s="12"/>
      <c r="I64" s="12"/>
      <c r="J64" s="12"/>
      <c r="K64" s="17"/>
      <c r="L64" s="12"/>
      <c r="M64" s="12"/>
      <c r="N64" s="12"/>
      <c r="O64" s="12"/>
      <c r="P64" s="12"/>
      <c r="Q64" s="12"/>
      <c r="R64" s="12"/>
      <c r="S64" s="1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</row>
    <row r="65" spans="1:56" ht="20.25">
      <c r="A65" s="9" t="s">
        <v>18</v>
      </c>
      <c r="B65" s="13">
        <f>-SUM(B27+B29+B44+B45+B54+B56)</f>
        <v>-0.400394</v>
      </c>
      <c r="C65" s="13">
        <f aca="true" t="shared" si="5" ref="C65:AF65">-SUM(C27+C29+C44+C45+C54+C56)</f>
        <v>-0.8</v>
      </c>
      <c r="D65" s="13">
        <f t="shared" si="5"/>
        <v>-0.9</v>
      </c>
      <c r="E65" s="13">
        <f t="shared" si="5"/>
        <v>-0.8</v>
      </c>
      <c r="F65" s="13">
        <f t="shared" si="5"/>
        <v>-0.8</v>
      </c>
      <c r="G65" s="13">
        <f t="shared" si="5"/>
        <v>-0.3</v>
      </c>
      <c r="H65" s="13">
        <f t="shared" si="5"/>
        <v>-0.3</v>
      </c>
      <c r="I65" s="13">
        <f t="shared" si="5"/>
        <v>-0.0002</v>
      </c>
      <c r="J65" s="13">
        <f t="shared" si="5"/>
        <v>-0.1</v>
      </c>
      <c r="K65" s="13">
        <f t="shared" si="5"/>
        <v>-0.1</v>
      </c>
      <c r="L65" s="13">
        <f t="shared" si="5"/>
        <v>-2.3</v>
      </c>
      <c r="M65" s="13">
        <f t="shared" si="5"/>
        <v>-0.7</v>
      </c>
      <c r="N65" s="13">
        <f t="shared" si="5"/>
        <v>-1.1</v>
      </c>
      <c r="O65" s="13">
        <f t="shared" si="5"/>
        <v>-0.5</v>
      </c>
      <c r="P65" s="13">
        <f t="shared" si="5"/>
        <v>-1.1</v>
      </c>
      <c r="Q65" s="13">
        <f t="shared" si="5"/>
        <v>0</v>
      </c>
      <c r="R65" s="13">
        <f t="shared" si="5"/>
        <v>-0.748609</v>
      </c>
      <c r="S65" s="13">
        <f t="shared" si="5"/>
        <v>-0.71482</v>
      </c>
      <c r="T65" s="13">
        <f t="shared" si="5"/>
        <v>-0.733782</v>
      </c>
      <c r="U65" s="13">
        <f t="shared" si="5"/>
        <v>-0.476891</v>
      </c>
      <c r="V65" s="13">
        <f t="shared" si="5"/>
        <v>-1.9375999999999998</v>
      </c>
      <c r="W65" s="13">
        <f t="shared" si="5"/>
        <v>-2.500201</v>
      </c>
      <c r="X65" s="13">
        <f t="shared" si="5"/>
        <v>-0.2</v>
      </c>
      <c r="Y65" s="13">
        <f t="shared" si="5"/>
        <v>0</v>
      </c>
      <c r="Z65" s="13">
        <f t="shared" si="5"/>
        <v>0</v>
      </c>
      <c r="AA65" s="13">
        <f t="shared" si="5"/>
        <v>-0.9</v>
      </c>
      <c r="AB65" s="13">
        <f t="shared" si="5"/>
        <v>-2</v>
      </c>
      <c r="AC65" s="13">
        <f t="shared" si="5"/>
        <v>-0.8</v>
      </c>
      <c r="AD65" s="13">
        <f t="shared" si="5"/>
        <v>-1.5</v>
      </c>
      <c r="AE65" s="13">
        <f t="shared" si="5"/>
        <v>-0.7</v>
      </c>
      <c r="AF65" s="13">
        <f t="shared" si="5"/>
        <v>-0.7</v>
      </c>
      <c r="AG65" s="29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</row>
    <row r="66" spans="1:56" ht="20.25">
      <c r="A66" s="9"/>
      <c r="B66" s="8"/>
      <c r="C66" s="8"/>
      <c r="D66" s="47"/>
      <c r="E66" s="12"/>
      <c r="F66" s="8"/>
      <c r="G66" s="8"/>
      <c r="H66" s="12"/>
      <c r="I66" s="12"/>
      <c r="J66" s="12"/>
      <c r="K66" s="17"/>
      <c r="L66" s="12"/>
      <c r="M66" s="12"/>
      <c r="N66" s="12"/>
      <c r="O66" s="12"/>
      <c r="P66" s="12"/>
      <c r="Q66" s="15"/>
      <c r="R66" s="15"/>
      <c r="S66" s="26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 t="s">
        <v>27</v>
      </c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</row>
    <row r="67" spans="1:56" ht="20.25">
      <c r="A67" s="11" t="s">
        <v>25</v>
      </c>
      <c r="B67" s="15">
        <f aca="true" t="shared" si="6" ref="B67:AC67">SUM(B63:B65)</f>
        <v>77.391457</v>
      </c>
      <c r="C67" s="15">
        <f t="shared" si="6"/>
        <v>78.86666500000001</v>
      </c>
      <c r="D67" s="15">
        <f t="shared" si="6"/>
        <v>79.073484</v>
      </c>
      <c r="E67" s="15">
        <f t="shared" si="6"/>
        <v>81.641338</v>
      </c>
      <c r="F67" s="15">
        <f t="shared" si="6"/>
        <v>83.708984</v>
      </c>
      <c r="G67" s="15">
        <f t="shared" si="6"/>
        <v>78.26834500000001</v>
      </c>
      <c r="H67" s="15">
        <f t="shared" si="6"/>
        <v>76.495921</v>
      </c>
      <c r="I67" s="15">
        <f t="shared" si="6"/>
        <v>81.778843</v>
      </c>
      <c r="J67" s="15">
        <f t="shared" si="6"/>
        <v>71.94514000000001</v>
      </c>
      <c r="K67" s="26">
        <f t="shared" si="6"/>
        <v>76.56806900000002</v>
      </c>
      <c r="L67" s="15">
        <f t="shared" si="6"/>
        <v>73.368639</v>
      </c>
      <c r="M67" s="15">
        <f t="shared" si="6"/>
        <v>77.252702</v>
      </c>
      <c r="N67" s="15">
        <f t="shared" si="6"/>
        <v>79.61967200000001</v>
      </c>
      <c r="O67" s="15">
        <f t="shared" si="6"/>
        <v>78.405856</v>
      </c>
      <c r="P67" s="15">
        <f t="shared" si="6"/>
        <v>82.91338400000001</v>
      </c>
      <c r="Q67" s="15">
        <f t="shared" si="6"/>
        <v>78.584485</v>
      </c>
      <c r="R67" s="15">
        <f t="shared" si="6"/>
        <v>71.00019800000001</v>
      </c>
      <c r="S67" s="26">
        <f t="shared" si="6"/>
        <v>74.797789</v>
      </c>
      <c r="T67" s="48">
        <f t="shared" si="6"/>
        <v>80.14102600000001</v>
      </c>
      <c r="U67" s="15">
        <f t="shared" si="6"/>
        <v>76.045606</v>
      </c>
      <c r="V67" s="15">
        <f t="shared" si="6"/>
        <v>75.200387</v>
      </c>
      <c r="W67" s="15">
        <f t="shared" si="6"/>
        <v>72.59115800000001</v>
      </c>
      <c r="X67" s="15">
        <f t="shared" si="6"/>
        <v>73.513883</v>
      </c>
      <c r="Y67" s="15">
        <f t="shared" si="6"/>
        <v>76.30497</v>
      </c>
      <c r="Z67" s="15">
        <f t="shared" si="6"/>
        <v>76.85135999999999</v>
      </c>
      <c r="AA67" s="15">
        <f t="shared" si="6"/>
        <v>80.399561</v>
      </c>
      <c r="AB67" s="15">
        <f t="shared" si="6"/>
        <v>75.87833500000002</v>
      </c>
      <c r="AC67" s="15">
        <f t="shared" si="6"/>
        <v>71.03578600000002</v>
      </c>
      <c r="AD67" s="15">
        <f>SUM(AD63:AD65)</f>
        <v>72.105444</v>
      </c>
      <c r="AE67" s="15">
        <f>SUM(AE63:AE65)</f>
        <v>74.06527899999999</v>
      </c>
      <c r="AF67" s="15">
        <f>SUM(AF63:AF65)</f>
        <v>76.387551</v>
      </c>
      <c r="AG67" s="15">
        <f>SUM(B67:AF67)/31</f>
        <v>76.84520377419352</v>
      </c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</row>
    <row r="68" spans="1:5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</row>
    <row r="69" spans="1:56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</row>
    <row r="70" spans="2:56" ht="2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</row>
    <row r="71" spans="1:56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</row>
    <row r="72" spans="1:5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</row>
    <row r="73" spans="35:56" ht="20.25"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</row>
    <row r="74" spans="35:56" ht="20.25"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27" right="0.2" top="0.43" bottom="0.47" header="0.5" footer="0.5"/>
  <pageSetup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954"/>
  <sheetViews>
    <sheetView tabSelected="1" zoomScale="50" zoomScaleNormal="50" workbookViewId="0" topLeftCell="AB55">
      <selection activeCell="AK66" sqref="AK66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2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20.25">
      <c r="A3" s="64">
        <v>38596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2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2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20.25">
      <c r="A6" s="6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38596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Z9" s="5"/>
      <c r="AA9" s="4"/>
      <c r="AB9" s="5"/>
      <c r="AC9" s="5"/>
      <c r="AD9" s="5"/>
      <c r="AE9" s="5"/>
      <c r="AF9" s="5"/>
      <c r="AG9" s="5"/>
      <c r="AH9" s="3"/>
    </row>
    <row r="10" spans="1:49" ht="2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  <c r="AH10" s="3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</row>
    <row r="11" spans="1:49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/>
      <c r="AG11" s="20"/>
      <c r="AH11" s="3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</row>
    <row r="12" spans="1:49" ht="20.25">
      <c r="A12" s="11" t="s">
        <v>1</v>
      </c>
      <c r="B12" s="9"/>
      <c r="C12" s="9"/>
      <c r="D12" s="9"/>
      <c r="E12" s="9"/>
      <c r="F12" s="9"/>
      <c r="G12" s="9"/>
      <c r="H12" s="9"/>
      <c r="I12" s="23"/>
      <c r="J12" s="23"/>
      <c r="K12" s="39"/>
      <c r="L12" s="23"/>
      <c r="M12" s="23"/>
      <c r="N12" s="23"/>
      <c r="O12" s="23"/>
      <c r="P12" s="23"/>
      <c r="Q12" s="12"/>
      <c r="R12" s="12"/>
      <c r="S12" s="40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7"/>
      <c r="L13" s="12"/>
      <c r="M13" s="12"/>
      <c r="N13" s="12"/>
      <c r="O13" s="12"/>
      <c r="P13" s="12"/>
      <c r="Q13" s="12"/>
      <c r="R13" s="12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ht="20.25">
      <c r="A14" s="9" t="s">
        <v>2</v>
      </c>
      <c r="B14" s="12">
        <v>8.18</v>
      </c>
      <c r="C14" s="12">
        <v>8.256</v>
      </c>
      <c r="D14" s="12">
        <v>7.861</v>
      </c>
      <c r="E14" s="12">
        <v>7.848</v>
      </c>
      <c r="F14" s="12">
        <v>8.047</v>
      </c>
      <c r="G14" s="12">
        <v>8.188</v>
      </c>
      <c r="H14" s="12">
        <v>7.978</v>
      </c>
      <c r="I14" s="12">
        <v>7.846</v>
      </c>
      <c r="J14" s="12">
        <v>8.675</v>
      </c>
      <c r="K14" s="17">
        <v>9.166</v>
      </c>
      <c r="L14" s="12">
        <v>9.283</v>
      </c>
      <c r="M14" s="12">
        <v>8.18</v>
      </c>
      <c r="N14" s="12">
        <v>8.818</v>
      </c>
      <c r="O14" s="12">
        <v>9.006</v>
      </c>
      <c r="P14" s="12">
        <v>8.434</v>
      </c>
      <c r="Q14" s="12">
        <v>8.383</v>
      </c>
      <c r="R14" s="12">
        <v>7.272</v>
      </c>
      <c r="S14" s="17">
        <v>7.99</v>
      </c>
      <c r="T14" s="12">
        <v>8.065</v>
      </c>
      <c r="U14" s="12">
        <v>4.393</v>
      </c>
      <c r="V14" s="12">
        <v>9.497</v>
      </c>
      <c r="W14" s="12">
        <v>7.984</v>
      </c>
      <c r="X14" s="12">
        <v>8.626</v>
      </c>
      <c r="Y14" s="12">
        <v>9.008</v>
      </c>
      <c r="Z14" s="12">
        <v>8.611</v>
      </c>
      <c r="AA14" s="12">
        <v>9.076</v>
      </c>
      <c r="AB14" s="12">
        <v>9.24</v>
      </c>
      <c r="AC14" s="12">
        <v>8.953</v>
      </c>
      <c r="AD14" s="12">
        <v>8.807</v>
      </c>
      <c r="AE14" s="12">
        <v>8.564</v>
      </c>
      <c r="AF14" s="12"/>
      <c r="AG14" s="12"/>
      <c r="AH14" s="7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</row>
    <row r="15" spans="1:49" ht="20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7"/>
      <c r="L15" s="12"/>
      <c r="M15" s="12"/>
      <c r="N15" s="12"/>
      <c r="O15" s="12"/>
      <c r="P15" s="12"/>
      <c r="Q15" s="12"/>
      <c r="R15" s="12"/>
      <c r="S15" s="17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</row>
    <row r="16" spans="1:49" ht="20.25">
      <c r="A16" s="9" t="s">
        <v>3</v>
      </c>
      <c r="B16" s="12">
        <v>19.49</v>
      </c>
      <c r="C16" s="12">
        <v>19.357</v>
      </c>
      <c r="D16" s="12">
        <v>19.362</v>
      </c>
      <c r="E16" s="13">
        <v>18.243</v>
      </c>
      <c r="F16" s="13">
        <v>18.695</v>
      </c>
      <c r="G16" s="13">
        <v>19.326</v>
      </c>
      <c r="H16" s="13">
        <v>19.467</v>
      </c>
      <c r="I16" s="13">
        <v>18.816</v>
      </c>
      <c r="J16" s="12">
        <v>20.102</v>
      </c>
      <c r="K16" s="17">
        <v>20.881</v>
      </c>
      <c r="L16" s="13">
        <v>17.444</v>
      </c>
      <c r="M16" s="13">
        <v>20.212</v>
      </c>
      <c r="N16" s="13">
        <v>19.09</v>
      </c>
      <c r="O16" s="13">
        <v>20.428</v>
      </c>
      <c r="P16" s="13">
        <v>17.364</v>
      </c>
      <c r="Q16" s="13">
        <v>18.762</v>
      </c>
      <c r="R16" s="13">
        <v>15.628</v>
      </c>
      <c r="S16" s="25">
        <v>17.227</v>
      </c>
      <c r="T16" s="13">
        <v>18.67</v>
      </c>
      <c r="U16" s="13">
        <v>20.338</v>
      </c>
      <c r="V16" s="13">
        <v>18.78</v>
      </c>
      <c r="W16" s="13">
        <v>18.361</v>
      </c>
      <c r="X16" s="13">
        <v>19.027</v>
      </c>
      <c r="Y16" s="13">
        <v>17.248</v>
      </c>
      <c r="Z16" s="13">
        <v>18.274</v>
      </c>
      <c r="AA16" s="13">
        <v>18.982</v>
      </c>
      <c r="AB16" s="13">
        <v>16.8</v>
      </c>
      <c r="AC16" s="13">
        <v>18.077</v>
      </c>
      <c r="AD16" s="13">
        <v>17.223</v>
      </c>
      <c r="AE16" s="13">
        <v>16.066</v>
      </c>
      <c r="AF16" s="13"/>
      <c r="AG16" s="29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</row>
    <row r="17" spans="1:49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41"/>
      <c r="L17" s="12"/>
      <c r="M17" s="12"/>
      <c r="N17" s="12"/>
      <c r="O17" s="12"/>
      <c r="P17" s="12"/>
      <c r="Q17" s="15"/>
      <c r="R17" s="15"/>
      <c r="S17" s="2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 ht="20.25">
      <c r="A18" s="9"/>
      <c r="B18" s="15">
        <f aca="true" t="shared" si="0" ref="B18:AE18">SUM(B14:B16)</f>
        <v>27.669999999999998</v>
      </c>
      <c r="C18" s="15">
        <f t="shared" si="0"/>
        <v>27.613</v>
      </c>
      <c r="D18" s="15">
        <f t="shared" si="0"/>
        <v>27.223</v>
      </c>
      <c r="E18" s="15">
        <f t="shared" si="0"/>
        <v>26.090999999999998</v>
      </c>
      <c r="F18" s="15">
        <f t="shared" si="0"/>
        <v>26.742</v>
      </c>
      <c r="G18" s="15">
        <f t="shared" si="0"/>
        <v>27.514000000000003</v>
      </c>
      <c r="H18" s="15">
        <f t="shared" si="0"/>
        <v>27.445</v>
      </c>
      <c r="I18" s="15">
        <f t="shared" si="0"/>
        <v>26.662</v>
      </c>
      <c r="J18" s="15">
        <f t="shared" si="0"/>
        <v>28.777</v>
      </c>
      <c r="K18" s="26">
        <f t="shared" si="0"/>
        <v>30.047</v>
      </c>
      <c r="L18" s="15">
        <f t="shared" si="0"/>
        <v>26.726999999999997</v>
      </c>
      <c r="M18" s="15">
        <f t="shared" si="0"/>
        <v>28.392</v>
      </c>
      <c r="N18" s="15">
        <f t="shared" si="0"/>
        <v>27.908</v>
      </c>
      <c r="O18" s="15">
        <f t="shared" si="0"/>
        <v>29.434</v>
      </c>
      <c r="P18" s="15">
        <f t="shared" si="0"/>
        <v>25.798000000000002</v>
      </c>
      <c r="Q18" s="15">
        <f t="shared" si="0"/>
        <v>27.145</v>
      </c>
      <c r="R18" s="15">
        <f t="shared" si="0"/>
        <v>22.9</v>
      </c>
      <c r="S18" s="26">
        <f t="shared" si="0"/>
        <v>25.217</v>
      </c>
      <c r="T18" s="15">
        <f t="shared" si="0"/>
        <v>26.735</v>
      </c>
      <c r="U18" s="15">
        <f t="shared" si="0"/>
        <v>24.731</v>
      </c>
      <c r="V18" s="15">
        <f t="shared" si="0"/>
        <v>28.277</v>
      </c>
      <c r="W18" s="15">
        <f t="shared" si="0"/>
        <v>26.345</v>
      </c>
      <c r="X18" s="15">
        <f t="shared" si="0"/>
        <v>27.653</v>
      </c>
      <c r="Y18" s="15">
        <f t="shared" si="0"/>
        <v>26.256</v>
      </c>
      <c r="Z18" s="15">
        <f t="shared" si="0"/>
        <v>26.885</v>
      </c>
      <c r="AA18" s="15">
        <f t="shared" si="0"/>
        <v>28.058</v>
      </c>
      <c r="AB18" s="15">
        <f t="shared" si="0"/>
        <v>26.04</v>
      </c>
      <c r="AC18" s="15">
        <f t="shared" si="0"/>
        <v>27.03</v>
      </c>
      <c r="AD18" s="15">
        <f t="shared" si="0"/>
        <v>26.03</v>
      </c>
      <c r="AE18" s="15">
        <f t="shared" si="0"/>
        <v>24.63</v>
      </c>
      <c r="AF18" s="15"/>
      <c r="AG18" s="15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pans="1:49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</row>
    <row r="20" spans="1:49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1:49" ht="20.25">
      <c r="A21" s="9" t="s">
        <v>21</v>
      </c>
      <c r="B21" s="34">
        <v>15.307317</v>
      </c>
      <c r="C21" s="34">
        <v>17.070314</v>
      </c>
      <c r="D21" s="34">
        <v>17.688474</v>
      </c>
      <c r="E21" s="34">
        <v>17.949463</v>
      </c>
      <c r="F21" s="34">
        <v>17.578235</v>
      </c>
      <c r="G21" s="34">
        <v>17.111323</v>
      </c>
      <c r="H21" s="34">
        <v>18.07393</v>
      </c>
      <c r="I21" s="34">
        <v>18.657899</v>
      </c>
      <c r="J21" s="32">
        <v>19.027304</v>
      </c>
      <c r="K21" s="33">
        <v>18.349022</v>
      </c>
      <c r="L21" s="32">
        <v>18.153776</v>
      </c>
      <c r="M21" s="32">
        <v>17.936034</v>
      </c>
      <c r="N21" s="32">
        <v>18.050083</v>
      </c>
      <c r="O21" s="32">
        <v>17.027942</v>
      </c>
      <c r="P21" s="32">
        <v>16.936945</v>
      </c>
      <c r="Q21" s="32">
        <v>16.295505</v>
      </c>
      <c r="R21" s="32">
        <v>16.219555</v>
      </c>
      <c r="S21" s="33">
        <v>16.938578</v>
      </c>
      <c r="T21" s="32">
        <v>16.912088</v>
      </c>
      <c r="U21" s="32">
        <v>16.589848</v>
      </c>
      <c r="V21" s="32">
        <v>16.474803</v>
      </c>
      <c r="W21" s="32">
        <v>13.837907</v>
      </c>
      <c r="X21" s="32">
        <v>14.636621</v>
      </c>
      <c r="Y21" s="32">
        <v>14.935493</v>
      </c>
      <c r="Z21" s="32">
        <v>17.197752</v>
      </c>
      <c r="AA21" s="32">
        <v>16.873203</v>
      </c>
      <c r="AB21" s="32">
        <v>18.086154</v>
      </c>
      <c r="AC21" s="32">
        <v>18.086154</v>
      </c>
      <c r="AD21" s="32">
        <v>18.086154</v>
      </c>
      <c r="AE21" s="32">
        <v>18.086154</v>
      </c>
      <c r="AF21" s="32"/>
      <c r="AG21" s="12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</row>
    <row r="22" spans="1:49" ht="20.25">
      <c r="A22" s="9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  <c r="R22" s="32"/>
      <c r="S22" s="3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2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ht="20.25">
      <c r="A23" s="8" t="s">
        <v>32</v>
      </c>
      <c r="B23" s="32">
        <v>0.791902</v>
      </c>
      <c r="C23" s="32">
        <v>0.93641</v>
      </c>
      <c r="D23" s="32">
        <v>0.931646</v>
      </c>
      <c r="E23" s="32">
        <v>0.929741</v>
      </c>
      <c r="F23" s="32">
        <v>0.955609</v>
      </c>
      <c r="G23" s="32">
        <v>0.910942</v>
      </c>
      <c r="H23" s="32">
        <v>0.927161</v>
      </c>
      <c r="I23" s="32">
        <v>0.93039</v>
      </c>
      <c r="J23" s="32">
        <v>0.974628</v>
      </c>
      <c r="K23" s="33">
        <v>0.886752</v>
      </c>
      <c r="L23" s="32">
        <v>0.926085</v>
      </c>
      <c r="M23" s="32">
        <v>0.927123</v>
      </c>
      <c r="N23" s="32">
        <v>0.926908</v>
      </c>
      <c r="O23" s="32">
        <v>0.927039</v>
      </c>
      <c r="P23" s="32">
        <v>0.928995</v>
      </c>
      <c r="Q23" s="32">
        <v>0.928562</v>
      </c>
      <c r="R23" s="32">
        <v>0.929942</v>
      </c>
      <c r="S23" s="33">
        <v>0.934109</v>
      </c>
      <c r="T23" s="32">
        <v>0.937233</v>
      </c>
      <c r="U23" s="32">
        <v>0.93709</v>
      </c>
      <c r="V23" s="32">
        <v>0.936861</v>
      </c>
      <c r="W23" s="32">
        <v>1.412074</v>
      </c>
      <c r="X23" s="32">
        <v>0.400984</v>
      </c>
      <c r="Y23" s="32">
        <v>0.93535</v>
      </c>
      <c r="Z23" s="32">
        <v>0.920803</v>
      </c>
      <c r="AA23" s="32">
        <v>0.949243</v>
      </c>
      <c r="AB23" s="32">
        <v>0.93668</v>
      </c>
      <c r="AC23" s="32">
        <v>0.93668</v>
      </c>
      <c r="AD23" s="32">
        <v>0.93668</v>
      </c>
      <c r="AE23" s="32">
        <v>0.93668</v>
      </c>
      <c r="AF23" s="32"/>
      <c r="AG23" s="12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49" ht="20.25">
      <c r="A24" s="9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2"/>
      <c r="M24" s="32"/>
      <c r="N24" s="32"/>
      <c r="O24" s="32"/>
      <c r="P24" s="32"/>
      <c r="Q24" s="32"/>
      <c r="R24" s="32"/>
      <c r="S24" s="3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12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1:49" ht="20.25">
      <c r="A25" s="9" t="s">
        <v>6</v>
      </c>
      <c r="B25" s="32">
        <v>3.765447</v>
      </c>
      <c r="C25" s="32">
        <v>3.702857</v>
      </c>
      <c r="D25" s="32">
        <v>2.885341</v>
      </c>
      <c r="E25" s="32">
        <v>2.845929</v>
      </c>
      <c r="F25" s="32">
        <v>2.818805</v>
      </c>
      <c r="G25" s="32">
        <v>2.945863</v>
      </c>
      <c r="H25" s="32">
        <v>2.720537</v>
      </c>
      <c r="I25" s="32">
        <v>2.936104</v>
      </c>
      <c r="J25" s="32">
        <v>2.829017</v>
      </c>
      <c r="K25" s="33">
        <v>3.128963</v>
      </c>
      <c r="L25" s="32">
        <v>3.428199</v>
      </c>
      <c r="M25" s="32">
        <v>3.537269</v>
      </c>
      <c r="N25" s="32">
        <v>3.568364</v>
      </c>
      <c r="O25" s="32">
        <v>3.487108</v>
      </c>
      <c r="P25" s="32">
        <v>3.380263</v>
      </c>
      <c r="Q25" s="32">
        <v>2.989856</v>
      </c>
      <c r="R25" s="32">
        <v>2.978712</v>
      </c>
      <c r="S25" s="33">
        <v>3.006263</v>
      </c>
      <c r="T25" s="32">
        <v>2.823131</v>
      </c>
      <c r="U25" s="32">
        <v>3.144247</v>
      </c>
      <c r="V25" s="32">
        <v>2.93617</v>
      </c>
      <c r="W25" s="32">
        <v>3.037453</v>
      </c>
      <c r="X25" s="32">
        <v>2.592</v>
      </c>
      <c r="Y25" s="32">
        <v>2.297076</v>
      </c>
      <c r="Z25" s="32">
        <v>2.571715</v>
      </c>
      <c r="AA25" s="32">
        <v>2.698541</v>
      </c>
      <c r="AB25" s="32">
        <v>2.508711</v>
      </c>
      <c r="AC25" s="32">
        <v>2.508711</v>
      </c>
      <c r="AD25" s="32">
        <v>2.508711</v>
      </c>
      <c r="AE25" s="32">
        <v>2.508711</v>
      </c>
      <c r="AF25" s="32"/>
      <c r="AG25" s="12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</row>
    <row r="26" spans="1:49" ht="20.25">
      <c r="A26" s="9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2"/>
      <c r="M26" s="32"/>
      <c r="N26" s="32"/>
      <c r="O26" s="32"/>
      <c r="P26" s="32"/>
      <c r="Q26" s="32"/>
      <c r="R26" s="32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2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</row>
    <row r="27" spans="1:49" ht="20.25">
      <c r="A27" s="9" t="s">
        <v>7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/>
      <c r="AG27" s="12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</row>
    <row r="28" spans="1:49" ht="20.25">
      <c r="A28" s="9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2"/>
      <c r="M28" s="32"/>
      <c r="N28" s="32"/>
      <c r="O28" s="32"/>
      <c r="P28" s="32"/>
      <c r="Q28" s="32"/>
      <c r="R28" s="32"/>
      <c r="S28" s="33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2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</row>
    <row r="29" spans="1:49" ht="20.25">
      <c r="A29" s="9" t="s">
        <v>8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3">
        <v>0.040941</v>
      </c>
      <c r="L29" s="32">
        <v>1.149851</v>
      </c>
      <c r="M29" s="32">
        <v>0</v>
      </c>
      <c r="N29" s="32">
        <v>0.744845</v>
      </c>
      <c r="O29" s="32">
        <v>0.743314</v>
      </c>
      <c r="P29" s="32">
        <v>0.162453</v>
      </c>
      <c r="Q29" s="32">
        <v>0</v>
      </c>
      <c r="R29" s="32">
        <v>0</v>
      </c>
      <c r="S29" s="33">
        <v>0</v>
      </c>
      <c r="T29" s="32">
        <v>0.0483</v>
      </c>
      <c r="U29" s="32">
        <v>0</v>
      </c>
      <c r="V29" s="32">
        <v>0.048167</v>
      </c>
      <c r="W29" s="32">
        <v>0</v>
      </c>
      <c r="X29" s="32">
        <v>0.048584</v>
      </c>
      <c r="Y29" s="32">
        <v>0.017229</v>
      </c>
      <c r="Z29" s="32">
        <v>1.411883</v>
      </c>
      <c r="AA29" s="32">
        <v>0.829775</v>
      </c>
      <c r="AB29" s="32">
        <v>0.771462</v>
      </c>
      <c r="AC29" s="32">
        <v>0.771462</v>
      </c>
      <c r="AD29" s="32">
        <v>0.771462</v>
      </c>
      <c r="AE29" s="32">
        <v>0.771462</v>
      </c>
      <c r="AF29" s="32"/>
      <c r="AG29" s="12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</row>
    <row r="30" spans="1:49" ht="20.25">
      <c r="A30" s="9"/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2"/>
      <c r="P30" s="32"/>
      <c r="Q30" s="32"/>
      <c r="R30" s="32"/>
      <c r="S30" s="3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2"/>
      <c r="AH30" s="11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</row>
    <row r="31" spans="1:49" ht="20.25">
      <c r="A31" s="31" t="s">
        <v>33</v>
      </c>
      <c r="B31" s="13"/>
      <c r="C31" s="13"/>
      <c r="D31" s="12"/>
      <c r="E31" s="12"/>
      <c r="F31" s="12"/>
      <c r="G31" s="12"/>
      <c r="H31" s="12"/>
      <c r="I31" s="13"/>
      <c r="J31" s="12"/>
      <c r="K31" s="25"/>
      <c r="L31" s="13"/>
      <c r="M31" s="13"/>
      <c r="N31" s="13"/>
      <c r="O31" s="13"/>
      <c r="P31" s="13"/>
      <c r="Q31" s="13"/>
      <c r="R31" s="13"/>
      <c r="S31" s="2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9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</row>
    <row r="32" spans="1:49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</row>
    <row r="33" spans="1:49" ht="20.25">
      <c r="A33" s="9"/>
      <c r="B33" s="15">
        <f aca="true" t="shared" si="1" ref="B33:AE33">SUM(B21:B31)</f>
        <v>19.864666</v>
      </c>
      <c r="C33" s="15">
        <f t="shared" si="1"/>
        <v>21.709581</v>
      </c>
      <c r="D33" s="15">
        <f t="shared" si="1"/>
        <v>21.505461</v>
      </c>
      <c r="E33" s="15">
        <f t="shared" si="1"/>
        <v>21.725133</v>
      </c>
      <c r="F33" s="15">
        <f t="shared" si="1"/>
        <v>21.352649</v>
      </c>
      <c r="G33" s="15">
        <f t="shared" si="1"/>
        <v>20.968127999999997</v>
      </c>
      <c r="H33" s="15">
        <f t="shared" si="1"/>
        <v>21.721628000000003</v>
      </c>
      <c r="I33" s="15">
        <f t="shared" si="1"/>
        <v>22.524393</v>
      </c>
      <c r="J33" s="15">
        <f t="shared" si="1"/>
        <v>22.830949</v>
      </c>
      <c r="K33" s="26">
        <f t="shared" si="1"/>
        <v>22.405678</v>
      </c>
      <c r="L33" s="15">
        <f t="shared" si="1"/>
        <v>23.657911</v>
      </c>
      <c r="M33" s="15">
        <f t="shared" si="1"/>
        <v>22.400426000000003</v>
      </c>
      <c r="N33" s="15">
        <f t="shared" si="1"/>
        <v>23.290200000000002</v>
      </c>
      <c r="O33" s="15">
        <f t="shared" si="1"/>
        <v>22.185403</v>
      </c>
      <c r="P33" s="15">
        <f t="shared" si="1"/>
        <v>21.408656</v>
      </c>
      <c r="Q33" s="15">
        <f t="shared" si="1"/>
        <v>20.213922999999998</v>
      </c>
      <c r="R33" s="15">
        <f t="shared" si="1"/>
        <v>20.128209</v>
      </c>
      <c r="S33" s="26">
        <f t="shared" si="1"/>
        <v>20.87895</v>
      </c>
      <c r="T33" s="15">
        <f t="shared" si="1"/>
        <v>20.720752</v>
      </c>
      <c r="U33" s="15">
        <f t="shared" si="1"/>
        <v>20.671185</v>
      </c>
      <c r="V33" s="15">
        <f t="shared" si="1"/>
        <v>20.396001000000002</v>
      </c>
      <c r="W33" s="15">
        <f t="shared" si="1"/>
        <v>18.287434</v>
      </c>
      <c r="X33" s="15">
        <f t="shared" si="1"/>
        <v>17.678189</v>
      </c>
      <c r="Y33" s="15">
        <f t="shared" si="1"/>
        <v>18.185147999999998</v>
      </c>
      <c r="Z33" s="15">
        <f t="shared" si="1"/>
        <v>22.102153</v>
      </c>
      <c r="AA33" s="15">
        <f t="shared" si="1"/>
        <v>21.350762</v>
      </c>
      <c r="AB33" s="15">
        <f t="shared" si="1"/>
        <v>22.303007</v>
      </c>
      <c r="AC33" s="15">
        <f t="shared" si="1"/>
        <v>22.303007</v>
      </c>
      <c r="AD33" s="15">
        <f t="shared" si="1"/>
        <v>22.303007</v>
      </c>
      <c r="AE33" s="15">
        <f t="shared" si="1"/>
        <v>22.303007</v>
      </c>
      <c r="AF33" s="15"/>
      <c r="AG33" s="15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</row>
    <row r="34" spans="1:49" ht="20.25">
      <c r="A34" s="42" t="s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7"/>
      <c r="L34" s="12"/>
      <c r="M34" s="12"/>
      <c r="N34" s="12"/>
      <c r="O34" s="12"/>
      <c r="P34" s="12"/>
      <c r="Q34" s="12"/>
      <c r="R34" s="12"/>
      <c r="S34" s="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</row>
    <row r="35" spans="1:49" ht="20.2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7"/>
      <c r="L35" s="12"/>
      <c r="M35" s="12"/>
      <c r="N35" s="12"/>
      <c r="O35" s="12"/>
      <c r="P35" s="12"/>
      <c r="Q35" s="12"/>
      <c r="R35" s="12"/>
      <c r="S35" s="17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</row>
    <row r="36" spans="1:49" ht="20.25">
      <c r="A36" s="9" t="s">
        <v>10</v>
      </c>
      <c r="B36" s="17">
        <v>24.29</v>
      </c>
      <c r="C36" s="17">
        <v>24</v>
      </c>
      <c r="D36" s="17">
        <v>23.26</v>
      </c>
      <c r="E36" s="17">
        <v>23.31</v>
      </c>
      <c r="F36" s="17">
        <v>23.87</v>
      </c>
      <c r="G36" s="17">
        <v>23.06</v>
      </c>
      <c r="H36" s="17">
        <v>22.63</v>
      </c>
      <c r="I36" s="17">
        <v>23.63</v>
      </c>
      <c r="J36" s="17">
        <v>25.2</v>
      </c>
      <c r="K36" s="17">
        <v>24.52</v>
      </c>
      <c r="L36" s="17">
        <v>23.13</v>
      </c>
      <c r="M36" s="17">
        <v>23.52</v>
      </c>
      <c r="N36" s="17">
        <v>23.11</v>
      </c>
      <c r="O36" s="17">
        <v>20.7</v>
      </c>
      <c r="P36" s="17">
        <v>23.37</v>
      </c>
      <c r="Q36" s="17">
        <v>23.86</v>
      </c>
      <c r="R36" s="17">
        <v>24.12</v>
      </c>
      <c r="S36" s="17">
        <v>24.36</v>
      </c>
      <c r="T36" s="17">
        <v>23.9</v>
      </c>
      <c r="U36" s="17">
        <v>24.26</v>
      </c>
      <c r="V36" s="17">
        <v>23.79</v>
      </c>
      <c r="W36" s="17">
        <v>24.09</v>
      </c>
      <c r="X36" s="17">
        <v>22.5</v>
      </c>
      <c r="Y36" s="17">
        <v>21.36</v>
      </c>
      <c r="Z36" s="17">
        <v>20.07</v>
      </c>
      <c r="AA36" s="17">
        <v>20.98</v>
      </c>
      <c r="AB36" s="17">
        <v>22.05</v>
      </c>
      <c r="AC36" s="17">
        <v>21.12</v>
      </c>
      <c r="AD36" s="17">
        <v>21.14</v>
      </c>
      <c r="AE36" s="17">
        <v>21.51</v>
      </c>
      <c r="AF36" s="17"/>
      <c r="AG36" s="12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</row>
    <row r="37" spans="1:49" ht="20.25">
      <c r="A37" s="9" t="s">
        <v>11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/>
      <c r="AG37" s="12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</row>
    <row r="38" spans="1:49" ht="20.25">
      <c r="A38" s="9" t="s">
        <v>29</v>
      </c>
      <c r="B38" s="17">
        <v>54</v>
      </c>
      <c r="C38" s="17">
        <v>41</v>
      </c>
      <c r="D38" s="17">
        <v>42</v>
      </c>
      <c r="E38" s="17">
        <v>53</v>
      </c>
      <c r="F38" s="17">
        <v>43</v>
      </c>
      <c r="G38" s="17">
        <v>44</v>
      </c>
      <c r="H38" s="17">
        <v>44</v>
      </c>
      <c r="I38" s="17">
        <v>38</v>
      </c>
      <c r="J38" s="17">
        <v>46</v>
      </c>
      <c r="K38" s="17">
        <v>51</v>
      </c>
      <c r="L38" s="17">
        <v>48</v>
      </c>
      <c r="M38" s="17">
        <v>52</v>
      </c>
      <c r="N38" s="17">
        <v>55</v>
      </c>
      <c r="O38" s="17">
        <v>50</v>
      </c>
      <c r="P38" s="17">
        <v>40</v>
      </c>
      <c r="Q38" s="17">
        <v>36</v>
      </c>
      <c r="R38" s="17">
        <v>34</v>
      </c>
      <c r="S38" s="17">
        <v>42</v>
      </c>
      <c r="T38" s="17">
        <v>47</v>
      </c>
      <c r="U38" s="17">
        <v>43</v>
      </c>
      <c r="V38" s="17">
        <v>44</v>
      </c>
      <c r="W38" s="43">
        <v>52</v>
      </c>
      <c r="X38" s="43">
        <v>42</v>
      </c>
      <c r="Y38" s="43">
        <v>48</v>
      </c>
      <c r="Z38" s="43">
        <v>42</v>
      </c>
      <c r="AA38" s="43">
        <v>41</v>
      </c>
      <c r="AB38" s="43">
        <v>41</v>
      </c>
      <c r="AC38" s="43">
        <v>44</v>
      </c>
      <c r="AD38" s="43">
        <v>44</v>
      </c>
      <c r="AE38" s="43">
        <v>44</v>
      </c>
      <c r="AF38" s="43"/>
      <c r="AG38" s="16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</row>
    <row r="39" spans="1:49" ht="20.25">
      <c r="A39" s="9" t="s">
        <v>28</v>
      </c>
      <c r="B39" s="17">
        <v>0</v>
      </c>
      <c r="C39" s="17">
        <v>305</v>
      </c>
      <c r="D39" s="17">
        <v>0</v>
      </c>
      <c r="E39" s="17">
        <v>0</v>
      </c>
      <c r="F39" s="17">
        <v>0</v>
      </c>
      <c r="G39" s="17">
        <v>500</v>
      </c>
      <c r="H39" s="17">
        <v>410</v>
      </c>
      <c r="I39" s="17">
        <v>425</v>
      </c>
      <c r="J39" s="17">
        <v>480</v>
      </c>
      <c r="K39" s="17">
        <v>400</v>
      </c>
      <c r="L39" s="17">
        <v>450</v>
      </c>
      <c r="M39" s="17">
        <v>600</v>
      </c>
      <c r="N39" s="17">
        <v>550</v>
      </c>
      <c r="O39" s="17">
        <v>600</v>
      </c>
      <c r="P39" s="17">
        <v>400</v>
      </c>
      <c r="Q39" s="17">
        <v>360</v>
      </c>
      <c r="R39" s="17">
        <v>370</v>
      </c>
      <c r="S39" s="17">
        <v>350</v>
      </c>
      <c r="T39" s="17">
        <v>0</v>
      </c>
      <c r="U39" s="17">
        <v>0</v>
      </c>
      <c r="V39" s="17">
        <v>0</v>
      </c>
      <c r="W39" s="17">
        <v>275</v>
      </c>
      <c r="X39" s="17">
        <v>400</v>
      </c>
      <c r="Y39" s="17">
        <v>630</v>
      </c>
      <c r="Z39" s="17">
        <v>600</v>
      </c>
      <c r="AA39" s="17">
        <v>525</v>
      </c>
      <c r="AB39" s="17">
        <v>575</v>
      </c>
      <c r="AC39" s="17">
        <v>300</v>
      </c>
      <c r="AD39" s="17">
        <v>500</v>
      </c>
      <c r="AE39" s="17">
        <v>350</v>
      </c>
      <c r="AF39" s="44"/>
      <c r="AG39" s="12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</row>
    <row r="40" spans="1:49" ht="20.25">
      <c r="A40" s="9" t="s">
        <v>30</v>
      </c>
      <c r="B40" s="17">
        <v>0</v>
      </c>
      <c r="C40" s="17">
        <v>210</v>
      </c>
      <c r="D40" s="17">
        <v>0</v>
      </c>
      <c r="E40" s="17">
        <v>0</v>
      </c>
      <c r="F40" s="17">
        <v>0</v>
      </c>
      <c r="G40" s="17">
        <v>365</v>
      </c>
      <c r="H40" s="17">
        <v>350</v>
      </c>
      <c r="I40" s="17">
        <v>300</v>
      </c>
      <c r="J40" s="17">
        <v>310</v>
      </c>
      <c r="K40" s="17">
        <v>220</v>
      </c>
      <c r="L40" s="17">
        <v>350</v>
      </c>
      <c r="M40" s="17">
        <v>450</v>
      </c>
      <c r="N40" s="17">
        <v>400</v>
      </c>
      <c r="O40" s="17">
        <v>500</v>
      </c>
      <c r="P40" s="17">
        <v>250</v>
      </c>
      <c r="Q40" s="17">
        <v>240</v>
      </c>
      <c r="R40" s="17">
        <v>220</v>
      </c>
      <c r="S40" s="17">
        <v>250</v>
      </c>
      <c r="T40" s="17">
        <v>0</v>
      </c>
      <c r="U40" s="17">
        <v>0</v>
      </c>
      <c r="V40" s="17">
        <v>0</v>
      </c>
      <c r="W40" s="17">
        <v>163</v>
      </c>
      <c r="X40" s="17">
        <v>350</v>
      </c>
      <c r="Y40" s="17">
        <v>550</v>
      </c>
      <c r="Z40" s="17">
        <v>450</v>
      </c>
      <c r="AA40" s="17">
        <v>350</v>
      </c>
      <c r="AB40" s="17">
        <v>450</v>
      </c>
      <c r="AC40" s="17">
        <v>250</v>
      </c>
      <c r="AD40" s="17">
        <v>350</v>
      </c>
      <c r="AE40" s="17">
        <v>225</v>
      </c>
      <c r="AF40" s="44"/>
      <c r="AG40" s="12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</row>
    <row r="41" spans="1:49" ht="20.25">
      <c r="A41" s="9" t="s">
        <v>31</v>
      </c>
      <c r="B41" s="17">
        <v>0</v>
      </c>
      <c r="C41" s="17">
        <v>45</v>
      </c>
      <c r="D41" s="17">
        <v>0</v>
      </c>
      <c r="E41" s="17">
        <v>0</v>
      </c>
      <c r="F41" s="17">
        <v>0</v>
      </c>
      <c r="G41" s="17">
        <v>50</v>
      </c>
      <c r="H41" s="17">
        <v>55</v>
      </c>
      <c r="I41" s="17">
        <v>50</v>
      </c>
      <c r="J41" s="17">
        <v>40</v>
      </c>
      <c r="K41" s="17">
        <v>40</v>
      </c>
      <c r="L41" s="17">
        <v>50</v>
      </c>
      <c r="M41" s="17">
        <v>50</v>
      </c>
      <c r="N41" s="17">
        <v>50</v>
      </c>
      <c r="O41" s="17">
        <v>50</v>
      </c>
      <c r="P41" s="17">
        <v>45</v>
      </c>
      <c r="Q41" s="17">
        <v>45</v>
      </c>
      <c r="R41" s="17">
        <v>45</v>
      </c>
      <c r="S41" s="17">
        <v>45</v>
      </c>
      <c r="T41" s="17">
        <v>0</v>
      </c>
      <c r="U41" s="17">
        <v>0</v>
      </c>
      <c r="V41" s="17">
        <v>0</v>
      </c>
      <c r="W41" s="17">
        <v>40</v>
      </c>
      <c r="X41" s="17">
        <v>40</v>
      </c>
      <c r="Y41" s="17">
        <v>45</v>
      </c>
      <c r="Z41" s="17">
        <v>40</v>
      </c>
      <c r="AA41" s="17">
        <v>40</v>
      </c>
      <c r="AB41" s="17">
        <v>55</v>
      </c>
      <c r="AC41" s="17">
        <v>50</v>
      </c>
      <c r="AD41" s="17">
        <v>50</v>
      </c>
      <c r="AE41" s="17">
        <v>45</v>
      </c>
      <c r="AF41" s="44"/>
      <c r="AG41" s="12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</row>
    <row r="42" spans="1:49" ht="20.25">
      <c r="A42" s="9" t="s">
        <v>19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3.3</v>
      </c>
      <c r="H42" s="17">
        <v>2.8</v>
      </c>
      <c r="I42" s="17">
        <v>0</v>
      </c>
      <c r="J42" s="17">
        <v>0</v>
      </c>
      <c r="K42" s="17">
        <v>0</v>
      </c>
      <c r="L42" s="17">
        <v>3.8</v>
      </c>
      <c r="M42" s="17">
        <v>3.8</v>
      </c>
      <c r="N42" s="17">
        <v>3.7</v>
      </c>
      <c r="O42" s="17">
        <v>3.4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2.8</v>
      </c>
      <c r="Y42" s="17">
        <v>3.2</v>
      </c>
      <c r="Z42" s="17">
        <v>3.3</v>
      </c>
      <c r="AA42" s="17">
        <v>0.4</v>
      </c>
      <c r="AB42" s="17">
        <v>0</v>
      </c>
      <c r="AC42" s="17">
        <v>0</v>
      </c>
      <c r="AD42" s="17">
        <v>0</v>
      </c>
      <c r="AE42" s="17">
        <v>0</v>
      </c>
      <c r="AF42" s="17"/>
      <c r="AG42" s="12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</row>
    <row r="43" spans="1:49" ht="20.25">
      <c r="A43" s="9" t="s">
        <v>6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1.3</v>
      </c>
      <c r="I43" s="17">
        <v>1.3</v>
      </c>
      <c r="J43" s="17">
        <v>1.3</v>
      </c>
      <c r="K43" s="17">
        <v>1.3</v>
      </c>
      <c r="L43" s="17">
        <v>1.3</v>
      </c>
      <c r="M43" s="17">
        <v>1.3</v>
      </c>
      <c r="N43" s="17">
        <v>1.3</v>
      </c>
      <c r="O43" s="17">
        <v>1.3</v>
      </c>
      <c r="P43" s="17">
        <v>1.3</v>
      </c>
      <c r="Q43" s="17">
        <v>1.3</v>
      </c>
      <c r="R43" s="17">
        <v>1.3</v>
      </c>
      <c r="S43" s="17">
        <v>1.3</v>
      </c>
      <c r="T43" s="17">
        <v>1.3</v>
      </c>
      <c r="U43" s="17">
        <v>1.3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17">
        <v>1</v>
      </c>
      <c r="AD43" s="17">
        <v>1</v>
      </c>
      <c r="AE43" s="17">
        <v>1</v>
      </c>
      <c r="AF43" s="17"/>
      <c r="AG43" s="12"/>
      <c r="AH43" s="11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</row>
    <row r="44" spans="1:49" ht="20.25">
      <c r="A44" s="9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/>
      <c r="AG44" s="12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</row>
    <row r="45" spans="1:49" ht="20.25">
      <c r="A45" s="9" t="s">
        <v>8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/>
      <c r="AG45" s="29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</row>
    <row r="46" spans="1:49" ht="20.25">
      <c r="A46" s="9"/>
      <c r="B46" s="12"/>
      <c r="C46" s="12"/>
      <c r="D46" s="14"/>
      <c r="E46" s="12"/>
      <c r="F46" s="14"/>
      <c r="G46" s="14"/>
      <c r="H46" s="12"/>
      <c r="I46" s="12"/>
      <c r="J46" s="12"/>
      <c r="K46" s="17"/>
      <c r="L46" s="12"/>
      <c r="M46" s="12"/>
      <c r="N46" s="12"/>
      <c r="O46" s="12"/>
      <c r="P46" s="12"/>
      <c r="Q46" s="15"/>
      <c r="R46" s="15"/>
      <c r="S46" s="26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</row>
    <row r="47" spans="1:49" ht="20.25">
      <c r="A47" s="9"/>
      <c r="B47" s="15">
        <f aca="true" t="shared" si="2" ref="B47:AE47">SUM(B36+B42+B43+B44+B45)</f>
        <v>25.29</v>
      </c>
      <c r="C47" s="15">
        <f t="shared" si="2"/>
        <v>25</v>
      </c>
      <c r="D47" s="15">
        <f t="shared" si="2"/>
        <v>24.26</v>
      </c>
      <c r="E47" s="15">
        <f t="shared" si="2"/>
        <v>24.31</v>
      </c>
      <c r="F47" s="15">
        <f t="shared" si="2"/>
        <v>24.87</v>
      </c>
      <c r="G47" s="15">
        <f t="shared" si="2"/>
        <v>27.36</v>
      </c>
      <c r="H47" s="15">
        <f t="shared" si="2"/>
        <v>26.73</v>
      </c>
      <c r="I47" s="15">
        <f t="shared" si="2"/>
        <v>24.93</v>
      </c>
      <c r="J47" s="15">
        <f t="shared" si="2"/>
        <v>26.5</v>
      </c>
      <c r="K47" s="15">
        <f t="shared" si="2"/>
        <v>25.82</v>
      </c>
      <c r="L47" s="15">
        <f t="shared" si="2"/>
        <v>28.23</v>
      </c>
      <c r="M47" s="15">
        <f t="shared" si="2"/>
        <v>28.62</v>
      </c>
      <c r="N47" s="15">
        <f t="shared" si="2"/>
        <v>28.11</v>
      </c>
      <c r="O47" s="15">
        <f t="shared" si="2"/>
        <v>25.4</v>
      </c>
      <c r="P47" s="15">
        <f t="shared" si="2"/>
        <v>24.67</v>
      </c>
      <c r="Q47" s="15">
        <f t="shared" si="2"/>
        <v>25.16</v>
      </c>
      <c r="R47" s="15">
        <f t="shared" si="2"/>
        <v>25.42</v>
      </c>
      <c r="S47" s="15">
        <f t="shared" si="2"/>
        <v>25.66</v>
      </c>
      <c r="T47" s="15">
        <f t="shared" si="2"/>
        <v>25.2</v>
      </c>
      <c r="U47" s="15">
        <f t="shared" si="2"/>
        <v>25.560000000000002</v>
      </c>
      <c r="V47" s="15">
        <f t="shared" si="2"/>
        <v>24.79</v>
      </c>
      <c r="W47" s="15">
        <f t="shared" si="2"/>
        <v>25.09</v>
      </c>
      <c r="X47" s="15">
        <f t="shared" si="2"/>
        <v>26.3</v>
      </c>
      <c r="Y47" s="15">
        <f t="shared" si="2"/>
        <v>25.56</v>
      </c>
      <c r="Z47" s="15">
        <f t="shared" si="2"/>
        <v>24.37</v>
      </c>
      <c r="AA47" s="15">
        <f t="shared" si="2"/>
        <v>22.38</v>
      </c>
      <c r="AB47" s="15">
        <f t="shared" si="2"/>
        <v>23.05</v>
      </c>
      <c r="AC47" s="15">
        <f t="shared" si="2"/>
        <v>22.12</v>
      </c>
      <c r="AD47" s="15">
        <f t="shared" si="2"/>
        <v>22.14</v>
      </c>
      <c r="AE47" s="15">
        <f t="shared" si="2"/>
        <v>22.51</v>
      </c>
      <c r="AF47" s="15"/>
      <c r="AG47" s="15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ht="20.25">
      <c r="A48" s="11" t="s">
        <v>13</v>
      </c>
      <c r="B48" s="12"/>
      <c r="C48" s="12"/>
      <c r="D48" s="12"/>
      <c r="E48" s="12"/>
      <c r="F48" s="12"/>
      <c r="G48" s="12"/>
      <c r="H48" s="12"/>
      <c r="I48" s="12"/>
      <c r="J48" s="12"/>
      <c r="K48" s="17"/>
      <c r="L48" s="12"/>
      <c r="M48" s="12"/>
      <c r="N48" s="12"/>
      <c r="O48" s="12"/>
      <c r="P48" s="12"/>
      <c r="Q48" s="12"/>
      <c r="R48" s="12"/>
      <c r="S48" s="1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49" ht="2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7"/>
      <c r="L49" s="12"/>
      <c r="M49" s="12"/>
      <c r="N49" s="12"/>
      <c r="O49" s="12"/>
      <c r="P49" s="12"/>
      <c r="Q49" s="12"/>
      <c r="R49" s="12"/>
      <c r="S49" s="1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spans="1:49" ht="20.25">
      <c r="A50" s="9" t="s">
        <v>14</v>
      </c>
      <c r="B50" s="12">
        <v>2</v>
      </c>
      <c r="C50" s="12">
        <v>1.6</v>
      </c>
      <c r="D50" s="12">
        <v>1.5</v>
      </c>
      <c r="E50" s="12">
        <v>1.2</v>
      </c>
      <c r="F50" s="12">
        <v>1.1</v>
      </c>
      <c r="G50" s="12">
        <v>0.8</v>
      </c>
      <c r="H50" s="12">
        <v>0.6</v>
      </c>
      <c r="I50" s="12">
        <v>0.3</v>
      </c>
      <c r="J50" s="12">
        <v>0.7</v>
      </c>
      <c r="K50" s="17">
        <v>0.7</v>
      </c>
      <c r="L50" s="12">
        <v>0.5</v>
      </c>
      <c r="M50" s="12">
        <v>0</v>
      </c>
      <c r="N50" s="12">
        <v>0.7</v>
      </c>
      <c r="O50" s="12">
        <v>0.6</v>
      </c>
      <c r="P50" s="12">
        <v>0.5</v>
      </c>
      <c r="Q50" s="12">
        <v>0</v>
      </c>
      <c r="R50" s="12">
        <v>1.5</v>
      </c>
      <c r="S50" s="17">
        <v>1.2</v>
      </c>
      <c r="T50" s="12">
        <v>1.5</v>
      </c>
      <c r="U50" s="12">
        <v>1.5</v>
      </c>
      <c r="V50" s="12">
        <v>2</v>
      </c>
      <c r="W50" s="12">
        <v>1.8</v>
      </c>
      <c r="X50" s="12">
        <v>1.9</v>
      </c>
      <c r="Y50" s="12">
        <v>1.4</v>
      </c>
      <c r="Z50" s="12">
        <v>1.4</v>
      </c>
      <c r="AA50" s="12">
        <v>1.4</v>
      </c>
      <c r="AB50" s="12">
        <v>1.4</v>
      </c>
      <c r="AC50" s="12">
        <v>1.4</v>
      </c>
      <c r="AD50" s="12">
        <v>1.4</v>
      </c>
      <c r="AE50" s="12">
        <v>1.4</v>
      </c>
      <c r="AF50" s="12"/>
      <c r="AG50" s="12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</row>
    <row r="51" spans="1:49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7"/>
      <c r="L51" s="12"/>
      <c r="M51" s="12"/>
      <c r="N51" s="12"/>
      <c r="O51" s="12"/>
      <c r="P51" s="12"/>
      <c r="Q51" s="12"/>
      <c r="R51" s="12"/>
      <c r="S51" s="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</row>
    <row r="52" spans="1:49" ht="20.25">
      <c r="A52" s="9" t="s">
        <v>5</v>
      </c>
      <c r="B52" s="12">
        <v>1.7</v>
      </c>
      <c r="C52" s="12">
        <v>1.7</v>
      </c>
      <c r="D52" s="12">
        <v>1.7</v>
      </c>
      <c r="E52" s="12">
        <v>1.6</v>
      </c>
      <c r="F52" s="12">
        <v>1.6</v>
      </c>
      <c r="G52" s="12">
        <v>2.2</v>
      </c>
      <c r="H52" s="12">
        <v>2.3</v>
      </c>
      <c r="I52" s="12">
        <v>2.2</v>
      </c>
      <c r="J52" s="12">
        <v>2.3</v>
      </c>
      <c r="K52" s="17">
        <v>2.3</v>
      </c>
      <c r="L52" s="12">
        <v>2.3</v>
      </c>
      <c r="M52" s="12">
        <v>1.7</v>
      </c>
      <c r="N52" s="12">
        <v>2.3</v>
      </c>
      <c r="O52" s="12">
        <v>2.2</v>
      </c>
      <c r="P52" s="12">
        <v>2</v>
      </c>
      <c r="Q52" s="12">
        <v>2.3</v>
      </c>
      <c r="R52" s="12">
        <v>1.8</v>
      </c>
      <c r="S52" s="17">
        <v>1.9</v>
      </c>
      <c r="T52" s="12">
        <v>2</v>
      </c>
      <c r="U52" s="12">
        <v>1.9</v>
      </c>
      <c r="V52" s="12">
        <v>1.8</v>
      </c>
      <c r="W52" s="12">
        <v>1.8</v>
      </c>
      <c r="X52" s="12">
        <v>1.8</v>
      </c>
      <c r="Y52" s="12">
        <v>1.8</v>
      </c>
      <c r="Z52" s="12">
        <v>1.8</v>
      </c>
      <c r="AA52" s="12">
        <v>1.8</v>
      </c>
      <c r="AB52" s="12">
        <v>1.8</v>
      </c>
      <c r="AC52" s="12">
        <v>1.8</v>
      </c>
      <c r="AD52" s="12">
        <v>1.8</v>
      </c>
      <c r="AE52" s="12">
        <v>1.8</v>
      </c>
      <c r="AF52" s="12"/>
      <c r="AG52" s="12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 ht="20.25">
      <c r="A53" s="9"/>
      <c r="B53" s="12"/>
      <c r="C53" s="12"/>
      <c r="D53" s="12"/>
      <c r="E53" s="12"/>
      <c r="F53" s="12"/>
      <c r="G53" s="12"/>
      <c r="H53" s="12"/>
      <c r="I53" s="8"/>
      <c r="J53" s="12"/>
      <c r="K53" s="17"/>
      <c r="L53" s="12"/>
      <c r="M53" s="12"/>
      <c r="N53" s="12"/>
      <c r="O53" s="12"/>
      <c r="P53" s="12"/>
      <c r="Q53" s="12"/>
      <c r="R53" s="12"/>
      <c r="S53" s="1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</row>
    <row r="54" spans="1:49" ht="20.25">
      <c r="A54" s="9" t="s">
        <v>15</v>
      </c>
      <c r="B54" s="12">
        <v>1.8</v>
      </c>
      <c r="C54" s="12">
        <v>1</v>
      </c>
      <c r="D54" s="12">
        <v>1.2</v>
      </c>
      <c r="E54" s="12">
        <v>0.7</v>
      </c>
      <c r="F54" s="12">
        <v>2.1</v>
      </c>
      <c r="G54" s="12">
        <v>2.4</v>
      </c>
      <c r="H54" s="12">
        <v>2</v>
      </c>
      <c r="I54" s="12">
        <v>1.3</v>
      </c>
      <c r="J54" s="12">
        <v>1.6</v>
      </c>
      <c r="K54" s="17">
        <v>2.1</v>
      </c>
      <c r="L54" s="12">
        <v>2.2</v>
      </c>
      <c r="M54" s="12">
        <v>2.1</v>
      </c>
      <c r="N54" s="12">
        <v>2.3</v>
      </c>
      <c r="O54" s="12">
        <v>1.6</v>
      </c>
      <c r="P54" s="12">
        <v>2.2</v>
      </c>
      <c r="Q54" s="12">
        <v>2.4</v>
      </c>
      <c r="R54" s="12">
        <v>0.3</v>
      </c>
      <c r="S54" s="17">
        <v>1.6</v>
      </c>
      <c r="T54" s="12">
        <v>0.6</v>
      </c>
      <c r="U54" s="12">
        <v>1.8</v>
      </c>
      <c r="V54" s="12">
        <v>0.5</v>
      </c>
      <c r="W54" s="12">
        <v>0.4</v>
      </c>
      <c r="X54" s="12">
        <v>0.8</v>
      </c>
      <c r="Y54" s="12">
        <v>0.3</v>
      </c>
      <c r="Z54" s="12">
        <v>0.3</v>
      </c>
      <c r="AA54" s="12">
        <v>0.3</v>
      </c>
      <c r="AB54" s="12">
        <v>0.3</v>
      </c>
      <c r="AC54" s="12">
        <v>0.3</v>
      </c>
      <c r="AD54" s="12">
        <v>0.3</v>
      </c>
      <c r="AE54" s="12">
        <v>0.3</v>
      </c>
      <c r="AF54" s="12"/>
      <c r="AG54" s="12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</row>
    <row r="55" spans="1:49" ht="20.25">
      <c r="A55" s="9"/>
      <c r="B55" s="12"/>
      <c r="C55" s="12"/>
      <c r="D55" s="12"/>
      <c r="E55" s="12"/>
      <c r="F55" s="12"/>
      <c r="G55" s="12"/>
      <c r="H55" s="12"/>
      <c r="I55" s="8"/>
      <c r="J55" s="12"/>
      <c r="K55" s="17"/>
      <c r="L55" s="12"/>
      <c r="M55" s="12"/>
      <c r="N55" s="12"/>
      <c r="O55" s="12"/>
      <c r="P55" s="12"/>
      <c r="Q55" s="12"/>
      <c r="R55" s="12"/>
      <c r="S55" s="1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</row>
    <row r="56" spans="1:49" ht="20.25">
      <c r="A56" s="9" t="s">
        <v>12</v>
      </c>
      <c r="B56" s="13">
        <v>0</v>
      </c>
      <c r="C56" s="13">
        <v>0</v>
      </c>
      <c r="D56" s="12">
        <v>0</v>
      </c>
      <c r="E56" s="13">
        <v>0</v>
      </c>
      <c r="F56" s="12">
        <v>0</v>
      </c>
      <c r="G56" s="12">
        <v>0</v>
      </c>
      <c r="H56" s="12">
        <v>0</v>
      </c>
      <c r="I56" s="13">
        <v>0</v>
      </c>
      <c r="J56" s="13">
        <v>0</v>
      </c>
      <c r="K56" s="17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25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/>
      <c r="AG56" s="29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</row>
    <row r="57" spans="1:49" ht="20.25">
      <c r="A57" s="9"/>
      <c r="B57" s="45"/>
      <c r="C57" s="45"/>
      <c r="D57" s="14"/>
      <c r="E57" s="12"/>
      <c r="F57" s="14"/>
      <c r="G57" s="14"/>
      <c r="H57" s="14"/>
      <c r="I57" s="12"/>
      <c r="J57" s="12"/>
      <c r="K57" s="41"/>
      <c r="L57" s="12"/>
      <c r="M57" s="12"/>
      <c r="N57" s="12"/>
      <c r="O57" s="12"/>
      <c r="P57" s="12"/>
      <c r="Q57" s="15"/>
      <c r="R57" s="15"/>
      <c r="S57" s="26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49" ht="20.25">
      <c r="A58" s="9"/>
      <c r="B58" s="15">
        <f aca="true" t="shared" si="3" ref="B58:AE58">SUM(B50:B56)</f>
        <v>5.5</v>
      </c>
      <c r="C58" s="15">
        <f t="shared" si="3"/>
        <v>4.3</v>
      </c>
      <c r="D58" s="15">
        <f t="shared" si="3"/>
        <v>4.4</v>
      </c>
      <c r="E58" s="15">
        <f t="shared" si="3"/>
        <v>3.5</v>
      </c>
      <c r="F58" s="15">
        <f t="shared" si="3"/>
        <v>4.800000000000001</v>
      </c>
      <c r="G58" s="15">
        <f t="shared" si="3"/>
        <v>5.4</v>
      </c>
      <c r="H58" s="15">
        <f t="shared" si="3"/>
        <v>4.9</v>
      </c>
      <c r="I58" s="15">
        <f t="shared" si="3"/>
        <v>3.8</v>
      </c>
      <c r="J58" s="15">
        <f t="shared" si="3"/>
        <v>4.6</v>
      </c>
      <c r="K58" s="26">
        <f t="shared" si="3"/>
        <v>5.1</v>
      </c>
      <c r="L58" s="15">
        <f t="shared" si="3"/>
        <v>5</v>
      </c>
      <c r="M58" s="15">
        <f t="shared" si="3"/>
        <v>3.8</v>
      </c>
      <c r="N58" s="15">
        <f t="shared" si="3"/>
        <v>5.3</v>
      </c>
      <c r="O58" s="15">
        <f t="shared" si="3"/>
        <v>4.4</v>
      </c>
      <c r="P58" s="15">
        <f t="shared" si="3"/>
        <v>4.7</v>
      </c>
      <c r="Q58" s="15">
        <f t="shared" si="3"/>
        <v>4.699999999999999</v>
      </c>
      <c r="R58" s="15">
        <f t="shared" si="3"/>
        <v>3.5999999999999996</v>
      </c>
      <c r="S58" s="26">
        <f t="shared" si="3"/>
        <v>4.699999999999999</v>
      </c>
      <c r="T58" s="15">
        <f t="shared" si="3"/>
        <v>4.1</v>
      </c>
      <c r="U58" s="15">
        <f t="shared" si="3"/>
        <v>5.2</v>
      </c>
      <c r="V58" s="15">
        <f t="shared" si="3"/>
        <v>4.3</v>
      </c>
      <c r="W58" s="15">
        <f t="shared" si="3"/>
        <v>4</v>
      </c>
      <c r="X58" s="15">
        <f t="shared" si="3"/>
        <v>4.5</v>
      </c>
      <c r="Y58" s="15">
        <f t="shared" si="3"/>
        <v>3.5</v>
      </c>
      <c r="Z58" s="15">
        <f t="shared" si="3"/>
        <v>3.5</v>
      </c>
      <c r="AA58" s="15">
        <f t="shared" si="3"/>
        <v>3.5</v>
      </c>
      <c r="AB58" s="15">
        <f t="shared" si="3"/>
        <v>3.5</v>
      </c>
      <c r="AC58" s="15">
        <f t="shared" si="3"/>
        <v>3.5</v>
      </c>
      <c r="AD58" s="15">
        <f t="shared" si="3"/>
        <v>3.5</v>
      </c>
      <c r="AE58" s="15">
        <f t="shared" si="3"/>
        <v>3.5</v>
      </c>
      <c r="AF58" s="15"/>
      <c r="AG58" s="15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  <row r="59" spans="1:49" ht="20.25">
      <c r="A59" s="11" t="s">
        <v>16</v>
      </c>
      <c r="B59" s="12"/>
      <c r="C59" s="12"/>
      <c r="D59" s="12"/>
      <c r="E59" s="12"/>
      <c r="F59" s="12"/>
      <c r="G59" s="12"/>
      <c r="H59" s="12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</row>
    <row r="60" spans="1:49" ht="20.25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7"/>
      <c r="L60" s="12"/>
      <c r="M60" s="12"/>
      <c r="N60" s="12"/>
      <c r="O60" s="12"/>
      <c r="P60" s="12"/>
      <c r="Q60" s="12"/>
      <c r="R60" s="12"/>
      <c r="S60" s="26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1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</row>
    <row r="61" spans="1:49" ht="20.25">
      <c r="A61" s="9" t="s">
        <v>5</v>
      </c>
      <c r="B61" s="46">
        <v>0.4</v>
      </c>
      <c r="C61" s="46">
        <v>0.4</v>
      </c>
      <c r="D61" s="46">
        <v>0.4</v>
      </c>
      <c r="E61" s="46">
        <v>0.4</v>
      </c>
      <c r="F61" s="46">
        <v>0.4</v>
      </c>
      <c r="G61" s="46">
        <v>0.4</v>
      </c>
      <c r="H61" s="46">
        <v>0.4</v>
      </c>
      <c r="I61" s="46">
        <v>0.4</v>
      </c>
      <c r="J61" s="46">
        <v>0.5</v>
      </c>
      <c r="K61" s="46">
        <v>0.4</v>
      </c>
      <c r="L61" s="46">
        <v>0.4</v>
      </c>
      <c r="M61" s="46">
        <v>0.5</v>
      </c>
      <c r="N61" s="46">
        <v>0.4</v>
      </c>
      <c r="O61" s="46">
        <v>0.5</v>
      </c>
      <c r="P61" s="46">
        <v>0.4</v>
      </c>
      <c r="Q61" s="46">
        <v>0.4</v>
      </c>
      <c r="R61" s="46">
        <v>0.4</v>
      </c>
      <c r="S61" s="46">
        <v>0.3</v>
      </c>
      <c r="T61" s="46">
        <v>0.3</v>
      </c>
      <c r="U61" s="46">
        <v>0.4</v>
      </c>
      <c r="V61" s="46">
        <v>0.5</v>
      </c>
      <c r="W61" s="46">
        <v>0.5</v>
      </c>
      <c r="X61" s="46">
        <v>0.5</v>
      </c>
      <c r="Y61" s="46">
        <v>0.5</v>
      </c>
      <c r="Z61" s="46">
        <v>0.4</v>
      </c>
      <c r="AA61" s="46">
        <v>0.4</v>
      </c>
      <c r="AB61" s="46">
        <v>0.4</v>
      </c>
      <c r="AC61" s="46">
        <v>0.5</v>
      </c>
      <c r="AD61" s="46">
        <v>0.5</v>
      </c>
      <c r="AE61" s="46">
        <v>0.5</v>
      </c>
      <c r="AF61" s="46"/>
      <c r="AG61" s="30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</row>
    <row r="62" spans="1:49" ht="20.25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7"/>
      <c r="L62" s="12"/>
      <c r="M62" s="12"/>
      <c r="N62" s="12"/>
      <c r="O62" s="12"/>
      <c r="P62" s="12"/>
      <c r="Q62" s="12"/>
      <c r="R62" s="12"/>
      <c r="S62" s="1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</row>
    <row r="63" spans="1:49" ht="20.25">
      <c r="A63" s="9" t="s">
        <v>17</v>
      </c>
      <c r="B63" s="12">
        <f aca="true" t="shared" si="4" ref="B63:AE63">SUM(B18+B33+B47+B58+B61)</f>
        <v>78.72466600000001</v>
      </c>
      <c r="C63" s="12">
        <f t="shared" si="4"/>
        <v>79.022581</v>
      </c>
      <c r="D63" s="12">
        <f t="shared" si="4"/>
        <v>77.78846100000001</v>
      </c>
      <c r="E63" s="12">
        <f t="shared" si="4"/>
        <v>76.026133</v>
      </c>
      <c r="F63" s="12">
        <f t="shared" si="4"/>
        <v>78.16464900000001</v>
      </c>
      <c r="G63" s="12">
        <f t="shared" si="4"/>
        <v>81.64212800000001</v>
      </c>
      <c r="H63" s="12">
        <f t="shared" si="4"/>
        <v>81.19662800000002</v>
      </c>
      <c r="I63" s="12">
        <f t="shared" si="4"/>
        <v>78.31639299999999</v>
      </c>
      <c r="J63" s="12">
        <f t="shared" si="4"/>
        <v>83.207949</v>
      </c>
      <c r="K63" s="17">
        <f t="shared" si="4"/>
        <v>83.77267800000001</v>
      </c>
      <c r="L63" s="12">
        <f t="shared" si="4"/>
        <v>84.014911</v>
      </c>
      <c r="M63" s="12">
        <f t="shared" si="4"/>
        <v>83.71242600000001</v>
      </c>
      <c r="N63" s="12">
        <f t="shared" si="4"/>
        <v>85.0082</v>
      </c>
      <c r="O63" s="12">
        <f t="shared" si="4"/>
        <v>81.91940300000002</v>
      </c>
      <c r="P63" s="12">
        <f t="shared" si="4"/>
        <v>76.976656</v>
      </c>
      <c r="Q63" s="12">
        <f t="shared" si="4"/>
        <v>77.61892300000001</v>
      </c>
      <c r="R63" s="12">
        <f t="shared" si="4"/>
        <v>72.44820899999999</v>
      </c>
      <c r="S63" s="17">
        <f t="shared" si="4"/>
        <v>76.75595</v>
      </c>
      <c r="T63" s="12">
        <f t="shared" si="4"/>
        <v>77.055752</v>
      </c>
      <c r="U63" s="12">
        <f t="shared" si="4"/>
        <v>76.56218500000001</v>
      </c>
      <c r="V63" s="12">
        <f t="shared" si="4"/>
        <v>78.26300099999999</v>
      </c>
      <c r="W63" s="12">
        <f t="shared" si="4"/>
        <v>74.222434</v>
      </c>
      <c r="X63" s="12">
        <f t="shared" si="4"/>
        <v>76.63118899999999</v>
      </c>
      <c r="Y63" s="12">
        <f t="shared" si="4"/>
        <v>74.001148</v>
      </c>
      <c r="Z63" s="12">
        <f t="shared" si="4"/>
        <v>77.25715300000002</v>
      </c>
      <c r="AA63" s="12">
        <f t="shared" si="4"/>
        <v>75.688762</v>
      </c>
      <c r="AB63" s="12">
        <f t="shared" si="4"/>
        <v>75.293007</v>
      </c>
      <c r="AC63" s="12">
        <f t="shared" si="4"/>
        <v>75.453007</v>
      </c>
      <c r="AD63" s="12">
        <f t="shared" si="4"/>
        <v>74.473007</v>
      </c>
      <c r="AE63" s="12">
        <f t="shared" si="4"/>
        <v>73.44300700000001</v>
      </c>
      <c r="AF63" s="12"/>
      <c r="AG63" s="12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</row>
    <row r="64" spans="1:49" ht="20.25">
      <c r="A64" s="9"/>
      <c r="B64" s="8"/>
      <c r="C64" s="9"/>
      <c r="D64" s="8"/>
      <c r="E64" s="12"/>
      <c r="F64" s="8"/>
      <c r="G64" s="8"/>
      <c r="H64" s="12"/>
      <c r="I64" s="12"/>
      <c r="J64" s="12"/>
      <c r="K64" s="17"/>
      <c r="L64" s="12"/>
      <c r="M64" s="12"/>
      <c r="N64" s="12"/>
      <c r="O64" s="12"/>
      <c r="P64" s="12"/>
      <c r="Q64" s="12"/>
      <c r="R64" s="12"/>
      <c r="S64" s="1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</row>
    <row r="65" spans="1:49" ht="20.25">
      <c r="A65" s="9" t="s">
        <v>18</v>
      </c>
      <c r="B65" s="13">
        <f>-SUM(B27+B29+B44+B45+B54+B56)</f>
        <v>-1.8</v>
      </c>
      <c r="C65" s="13">
        <f aca="true" t="shared" si="5" ref="C65:AE65">-SUM(C27+C29+C44+C45+C54+C56)</f>
        <v>-1</v>
      </c>
      <c r="D65" s="13">
        <f t="shared" si="5"/>
        <v>-1.2</v>
      </c>
      <c r="E65" s="13">
        <f t="shared" si="5"/>
        <v>-0.7</v>
      </c>
      <c r="F65" s="13">
        <f t="shared" si="5"/>
        <v>-2.1</v>
      </c>
      <c r="G65" s="13">
        <f t="shared" si="5"/>
        <v>-2.4</v>
      </c>
      <c r="H65" s="13">
        <f t="shared" si="5"/>
        <v>-2</v>
      </c>
      <c r="I65" s="13">
        <f t="shared" si="5"/>
        <v>-1.3</v>
      </c>
      <c r="J65" s="13">
        <f t="shared" si="5"/>
        <v>-1.6</v>
      </c>
      <c r="K65" s="13">
        <f t="shared" si="5"/>
        <v>-2.140941</v>
      </c>
      <c r="L65" s="13">
        <f t="shared" si="5"/>
        <v>-3.349851</v>
      </c>
      <c r="M65" s="13">
        <f t="shared" si="5"/>
        <v>-2.1</v>
      </c>
      <c r="N65" s="13">
        <f t="shared" si="5"/>
        <v>-3.0448449999999996</v>
      </c>
      <c r="O65" s="13">
        <f t="shared" si="5"/>
        <v>-2.3433140000000003</v>
      </c>
      <c r="P65" s="13">
        <f t="shared" si="5"/>
        <v>-2.3624530000000004</v>
      </c>
      <c r="Q65" s="13">
        <f t="shared" si="5"/>
        <v>-2.4</v>
      </c>
      <c r="R65" s="13">
        <f t="shared" si="5"/>
        <v>-0.3</v>
      </c>
      <c r="S65" s="13">
        <f t="shared" si="5"/>
        <v>-1.6</v>
      </c>
      <c r="T65" s="13">
        <f t="shared" si="5"/>
        <v>-0.6483</v>
      </c>
      <c r="U65" s="13">
        <f t="shared" si="5"/>
        <v>-1.8</v>
      </c>
      <c r="V65" s="13">
        <f t="shared" si="5"/>
        <v>-0.548167</v>
      </c>
      <c r="W65" s="13">
        <f t="shared" si="5"/>
        <v>-0.4</v>
      </c>
      <c r="X65" s="13">
        <f t="shared" si="5"/>
        <v>-0.848584</v>
      </c>
      <c r="Y65" s="13">
        <f t="shared" si="5"/>
        <v>-0.317229</v>
      </c>
      <c r="Z65" s="13">
        <f t="shared" si="5"/>
        <v>-1.711883</v>
      </c>
      <c r="AA65" s="13">
        <f t="shared" si="5"/>
        <v>-1.129775</v>
      </c>
      <c r="AB65" s="13">
        <f t="shared" si="5"/>
        <v>-1.071462</v>
      </c>
      <c r="AC65" s="13">
        <f t="shared" si="5"/>
        <v>-1.071462</v>
      </c>
      <c r="AD65" s="13">
        <f t="shared" si="5"/>
        <v>-1.071462</v>
      </c>
      <c r="AE65" s="13">
        <f t="shared" si="5"/>
        <v>-1.071462</v>
      </c>
      <c r="AF65" s="13"/>
      <c r="AG65" s="29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</row>
    <row r="66" spans="1:49" ht="20.25">
      <c r="A66" s="9"/>
      <c r="B66" s="8"/>
      <c r="C66" s="8"/>
      <c r="D66" s="47"/>
      <c r="E66" s="12"/>
      <c r="F66" s="8"/>
      <c r="G66" s="8"/>
      <c r="H66" s="12"/>
      <c r="I66" s="12"/>
      <c r="J66" s="12"/>
      <c r="K66" s="17"/>
      <c r="L66" s="12"/>
      <c r="M66" s="12"/>
      <c r="N66" s="12"/>
      <c r="O66" s="12"/>
      <c r="P66" s="12"/>
      <c r="Q66" s="15"/>
      <c r="R66" s="15"/>
      <c r="S66" s="26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 t="s">
        <v>27</v>
      </c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</row>
    <row r="67" spans="1:49" ht="20.25">
      <c r="A67" s="11" t="s">
        <v>25</v>
      </c>
      <c r="B67" s="15">
        <f aca="true" t="shared" si="6" ref="B67:AC67">SUM(B63:B65)</f>
        <v>76.92466600000002</v>
      </c>
      <c r="C67" s="15">
        <f t="shared" si="6"/>
        <v>78.022581</v>
      </c>
      <c r="D67" s="15">
        <f t="shared" si="6"/>
        <v>76.58846100000001</v>
      </c>
      <c r="E67" s="15">
        <f t="shared" si="6"/>
        <v>75.326133</v>
      </c>
      <c r="F67" s="15">
        <f t="shared" si="6"/>
        <v>76.06464900000002</v>
      </c>
      <c r="G67" s="15">
        <f t="shared" si="6"/>
        <v>79.24212800000001</v>
      </c>
      <c r="H67" s="15">
        <f t="shared" si="6"/>
        <v>79.19662800000002</v>
      </c>
      <c r="I67" s="15">
        <f t="shared" si="6"/>
        <v>77.016393</v>
      </c>
      <c r="J67" s="15">
        <f t="shared" si="6"/>
        <v>81.607949</v>
      </c>
      <c r="K67" s="26">
        <f t="shared" si="6"/>
        <v>81.63173700000002</v>
      </c>
      <c r="L67" s="15">
        <f t="shared" si="6"/>
        <v>80.66506</v>
      </c>
      <c r="M67" s="15">
        <f t="shared" si="6"/>
        <v>81.61242600000001</v>
      </c>
      <c r="N67" s="15">
        <f t="shared" si="6"/>
        <v>81.963355</v>
      </c>
      <c r="O67" s="15">
        <f t="shared" si="6"/>
        <v>79.57608900000001</v>
      </c>
      <c r="P67" s="15">
        <f t="shared" si="6"/>
        <v>74.614203</v>
      </c>
      <c r="Q67" s="15">
        <f t="shared" si="6"/>
        <v>75.218923</v>
      </c>
      <c r="R67" s="15">
        <f t="shared" si="6"/>
        <v>72.148209</v>
      </c>
      <c r="S67" s="26">
        <f t="shared" si="6"/>
        <v>75.15595</v>
      </c>
      <c r="T67" s="48">
        <f t="shared" si="6"/>
        <v>76.40745199999999</v>
      </c>
      <c r="U67" s="15">
        <f t="shared" si="6"/>
        <v>74.76218500000002</v>
      </c>
      <c r="V67" s="15">
        <f t="shared" si="6"/>
        <v>77.71483399999998</v>
      </c>
      <c r="W67" s="15">
        <f t="shared" si="6"/>
        <v>73.822434</v>
      </c>
      <c r="X67" s="15">
        <f t="shared" si="6"/>
        <v>75.78260499999999</v>
      </c>
      <c r="Y67" s="15">
        <f t="shared" si="6"/>
        <v>73.683919</v>
      </c>
      <c r="Z67" s="15">
        <f t="shared" si="6"/>
        <v>75.54527000000002</v>
      </c>
      <c r="AA67" s="15">
        <f t="shared" si="6"/>
        <v>74.558987</v>
      </c>
      <c r="AB67" s="15">
        <f t="shared" si="6"/>
        <v>74.221545</v>
      </c>
      <c r="AC67" s="15">
        <f t="shared" si="6"/>
        <v>74.381545</v>
      </c>
      <c r="AD67" s="15">
        <f>SUM(AD63:AD65)</f>
        <v>73.401545</v>
      </c>
      <c r="AE67" s="15">
        <f>SUM(AE63:AE65)</f>
        <v>72.37154500000001</v>
      </c>
      <c r="AF67" s="15"/>
      <c r="AG67" s="15">
        <f>SUM(B67:AF67)/30</f>
        <v>76.6409802</v>
      </c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</row>
    <row r="68" spans="1:49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</row>
    <row r="69" spans="1:49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</row>
    <row r="70" spans="2:49" ht="2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</row>
    <row r="71" spans="1:49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</row>
    <row r="72" spans="1:49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</row>
    <row r="73" spans="35:49" ht="20.25"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</row>
    <row r="74" spans="35:49" ht="20.25"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</row>
    <row r="75" spans="35:49" ht="20.25"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</row>
    <row r="76" spans="35:49" ht="20.25"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</row>
    <row r="77" spans="35:49" ht="20.25"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</row>
    <row r="78" spans="35:49" ht="20.25"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</row>
    <row r="79" spans="35:49" ht="20.25"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</row>
    <row r="80" spans="35:49" ht="20.25"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</row>
    <row r="81" spans="34:49" ht="20.25">
      <c r="AH81" s="11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</row>
    <row r="82" spans="34:49" ht="20.25">
      <c r="AH82" s="11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</row>
    <row r="83" spans="35:49" ht="20.25"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</row>
    <row r="84" spans="35:49" ht="20.25"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</row>
    <row r="85" spans="35:49" ht="20.25"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</row>
    <row r="86" spans="35:49" ht="20.25"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</row>
    <row r="87" spans="35:49" ht="20.25"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</row>
    <row r="88" spans="35:49" ht="20.25"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</row>
    <row r="89" spans="35:49" ht="20.25"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</row>
    <row r="90" spans="35:49" ht="20.25"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</row>
    <row r="91" spans="35:49" ht="20.25"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</row>
    <row r="92" spans="35:49" ht="20.25"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</row>
    <row r="93" spans="35:49" ht="20.25"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</row>
    <row r="94" spans="35:49" ht="20.25"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</row>
    <row r="95" spans="35:49" ht="20.25"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</row>
    <row r="96" spans="35:49" ht="20.25"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</row>
    <row r="97" spans="35:49" ht="20.25"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</row>
    <row r="98" spans="35:49" ht="20.25"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</row>
    <row r="99" spans="35:49" ht="20.25"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</row>
    <row r="100" spans="35:49" ht="20.25"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</row>
    <row r="101" spans="35:49" ht="20.25"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</row>
    <row r="102" spans="35:49" ht="20.25"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</row>
    <row r="103" spans="35:49" ht="20.25"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</row>
    <row r="104" spans="35:49" ht="20.25"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</row>
    <row r="105" spans="35:49" ht="20.25"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</row>
    <row r="106" spans="35:49" ht="20.25"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</row>
    <row r="107" spans="35:49" ht="20.25"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</row>
    <row r="108" spans="35:49" ht="20.25"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</row>
    <row r="109" spans="35:49" ht="20.25"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</row>
    <row r="110" spans="35:49" ht="20.25"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</row>
    <row r="111" spans="35:49" ht="20.25"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35:49" ht="20.25"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</row>
    <row r="113" spans="35:49" ht="20.25"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</row>
    <row r="114" spans="35:49" ht="20.25"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</row>
    <row r="115" spans="35:49" ht="20.25"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</row>
    <row r="116" spans="35:49" ht="20.25"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</row>
    <row r="117" spans="35:49" ht="20.25"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</row>
    <row r="118" spans="35:49" ht="20.25"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</row>
    <row r="119" spans="35:49" ht="20.25"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</row>
    <row r="120" spans="35:49" ht="20.25"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</row>
    <row r="121" spans="35:49" ht="20.25"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</row>
    <row r="122" spans="35:49" ht="20.25"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</row>
    <row r="123" spans="35:49" ht="20.25"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</row>
    <row r="124" spans="35:49" ht="20.25"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</row>
    <row r="125" spans="35:49" ht="20.25"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</row>
    <row r="126" spans="35:49" ht="20.25"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</row>
    <row r="127" spans="35:49" ht="20.25"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</row>
    <row r="128" spans="35:49" ht="20.25"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</row>
    <row r="129" spans="35:49" ht="20.25"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</row>
    <row r="130" spans="35:49" ht="20.25"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</row>
    <row r="131" spans="35:49" ht="20.25"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</row>
    <row r="132" spans="35:49" ht="20.25"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</row>
    <row r="133" spans="35:49" ht="20.25"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</row>
    <row r="134" spans="35:49" ht="20.25"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</row>
    <row r="135" spans="35:49" ht="20.25"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</row>
    <row r="136" spans="35:49" ht="20.25"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</row>
    <row r="137" spans="35:49" ht="20.25"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</row>
    <row r="138" spans="35:49" ht="20.25"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</row>
    <row r="139" spans="35:49" ht="20.25"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</row>
    <row r="140" spans="35:49" ht="20.25"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</row>
    <row r="141" spans="35:49" ht="20.25"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</row>
    <row r="142" spans="35:49" ht="20.25"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</row>
    <row r="143" spans="35:49" ht="20.25"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</row>
    <row r="144" spans="35:49" ht="20.25"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</row>
    <row r="145" spans="35:49" ht="20.25"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</row>
    <row r="146" spans="35:49" ht="20.25"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</row>
    <row r="147" spans="35:49" ht="20.25"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</row>
    <row r="148" spans="35:49" ht="20.25"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</row>
    <row r="149" spans="35:49" ht="20.25"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</row>
    <row r="150" spans="35:49" ht="20.25"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</row>
    <row r="151" spans="35:49" ht="20.25"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</row>
    <row r="152" spans="35:49" ht="20.25"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</row>
    <row r="153" spans="35:49" ht="20.25"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</row>
    <row r="154" spans="35:49" ht="20.25"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</row>
    <row r="155" spans="35:49" ht="20.25"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</row>
    <row r="156" spans="35:49" ht="20.25"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</row>
    <row r="157" spans="35:49" ht="20.25"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</row>
    <row r="158" spans="35:49" ht="20.25"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</row>
    <row r="159" spans="35:49" ht="20.25"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</row>
    <row r="160" spans="35:49" ht="20.25"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</row>
    <row r="161" spans="35:49" ht="20.25"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</row>
    <row r="162" spans="35:49" ht="20.25"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</row>
    <row r="163" spans="35:49" ht="20.25"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</row>
    <row r="164" spans="35:49" ht="20.25"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</row>
    <row r="165" spans="35:49" ht="20.25"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</row>
    <row r="166" spans="35:49" ht="20.25"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</row>
    <row r="167" spans="35:49" ht="20.25"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</row>
    <row r="168" spans="35:49" ht="20.25"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</row>
    <row r="169" spans="35:49" ht="20.25"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</row>
    <row r="170" spans="35:49" ht="20.25"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</row>
    <row r="171" spans="35:49" ht="20.25"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</row>
    <row r="172" spans="35:49" ht="20.25"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</row>
    <row r="173" spans="35:49" ht="20.25"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</row>
    <row r="174" spans="35:49" ht="20.25"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</row>
    <row r="175" spans="35:49" ht="20.25"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</row>
    <row r="176" spans="35:49" ht="20.25"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</row>
    <row r="177" spans="35:49" ht="20.25"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</row>
    <row r="178" spans="35:49" ht="20.25"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</row>
    <row r="179" spans="35:49" ht="20.25"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</row>
    <row r="180" spans="35:49" ht="20.25"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</row>
    <row r="181" spans="35:49" ht="20.25"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</row>
    <row r="182" spans="35:49" ht="20.25"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</row>
    <row r="183" spans="35:49" ht="20.25"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</row>
    <row r="184" spans="35:49" ht="20.25"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</row>
    <row r="185" spans="35:49" ht="20.25"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</row>
    <row r="186" spans="35:49" ht="20.25"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</row>
    <row r="187" spans="35:49" ht="20.25"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</row>
    <row r="188" spans="35:49" ht="20.25"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</row>
    <row r="189" spans="35:49" ht="20.25"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</row>
    <row r="190" spans="35:49" ht="20.25"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</row>
    <row r="191" spans="35:49" ht="20.25"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</row>
    <row r="192" spans="35:49" ht="20.25"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</row>
    <row r="193" spans="35:49" ht="20.25"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</row>
    <row r="194" spans="35:49" ht="20.25"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</row>
    <row r="195" spans="35:49" ht="20.25"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</row>
    <row r="196" spans="35:49" ht="20.25"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</row>
    <row r="197" spans="35:49" ht="20.25"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</row>
    <row r="198" spans="35:49" ht="20.25"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</row>
    <row r="199" spans="35:49" ht="20.25"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</row>
    <row r="200" spans="35:49" ht="20.25"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</row>
    <row r="201" spans="35:49" ht="20.25"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</row>
    <row r="202" spans="35:49" ht="20.25"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</row>
    <row r="203" spans="35:49" ht="20.25"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</row>
    <row r="204" spans="35:49" ht="20.25"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</row>
    <row r="205" spans="35:49" ht="20.25"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</row>
    <row r="206" spans="35:49" ht="20.25"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</row>
    <row r="207" spans="35:49" ht="20.25"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</row>
    <row r="208" spans="35:49" ht="20.25"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</row>
    <row r="209" spans="35:49" ht="20.25"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</row>
    <row r="210" spans="35:49" ht="20.25"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</row>
    <row r="211" spans="35:49" ht="20.25"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</row>
    <row r="212" spans="35:49" ht="20.25"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</row>
    <row r="213" spans="35:49" ht="20.25"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</row>
    <row r="214" spans="35:49" ht="20.25"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</row>
    <row r="215" spans="35:49" ht="20.25"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</row>
    <row r="216" spans="35:49" ht="20.25"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</row>
    <row r="217" spans="35:49" ht="20.25"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</row>
    <row r="218" spans="35:49" ht="20.25"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</row>
    <row r="219" spans="35:49" ht="20.25"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</row>
    <row r="220" spans="35:49" ht="20.25"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</row>
    <row r="221" spans="35:49" ht="20.25"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</row>
    <row r="222" spans="35:49" ht="20.25"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</row>
    <row r="223" spans="35:49" ht="20.25"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</row>
    <row r="224" spans="35:49" ht="20.25"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</row>
    <row r="225" spans="35:49" ht="20.25"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</row>
    <row r="226" spans="35:49" ht="20.25"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</row>
    <row r="227" spans="35:49" ht="20.25"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</row>
    <row r="228" spans="35:49" ht="20.25"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</row>
    <row r="229" spans="35:49" ht="20.25"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</row>
    <row r="230" spans="35:49" ht="20.25"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</row>
    <row r="231" spans="35:49" ht="20.25"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</row>
    <row r="232" spans="35:49" ht="20.25"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</row>
    <row r="233" spans="35:49" ht="20.25"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</row>
    <row r="234" spans="35:49" ht="20.25"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</row>
    <row r="235" spans="35:49" ht="20.25"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</row>
    <row r="236" spans="35:49" ht="20.25"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</row>
    <row r="237" spans="35:49" ht="20.25"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</row>
    <row r="238" spans="35:49" ht="20.25"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</row>
    <row r="239" spans="35:49" ht="20.25"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</row>
    <row r="240" spans="35:49" ht="20.25"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</row>
    <row r="241" spans="35:49" ht="20.25"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</row>
    <row r="242" spans="35:49" ht="20.25"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</row>
    <row r="243" spans="35:49" ht="20.25"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</row>
    <row r="244" spans="35:49" ht="20.25"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</row>
    <row r="245" spans="35:49" ht="20.25"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</row>
    <row r="246" spans="35:49" ht="20.25"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</row>
    <row r="247" spans="35:49" ht="20.25"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</row>
    <row r="248" spans="35:49" ht="20.25"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</row>
    <row r="249" spans="35:49" ht="20.25"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</row>
    <row r="250" spans="35:49" ht="20.25"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</row>
    <row r="251" spans="35:49" ht="20.25"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</row>
    <row r="252" spans="35:49" ht="20.25"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</row>
    <row r="253" spans="35:49" ht="20.25"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</row>
    <row r="254" spans="35:49" ht="20.25"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</row>
    <row r="255" spans="35:49" ht="20.25"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</row>
    <row r="256" spans="35:49" ht="20.25"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</row>
    <row r="257" spans="35:49" ht="20.25"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</row>
    <row r="258" spans="35:49" ht="20.25"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</row>
    <row r="259" spans="35:49" ht="20.25"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</row>
    <row r="260" spans="35:49" ht="20.25"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</row>
    <row r="261" spans="35:49" ht="20.25"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</row>
    <row r="262" spans="35:49" ht="20.25"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</row>
    <row r="263" spans="35:49" ht="20.25"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</row>
    <row r="264" spans="35:49" ht="20.25"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</row>
    <row r="265" spans="35:49" ht="20.25"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</row>
    <row r="266" spans="35:49" ht="20.25"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</row>
    <row r="267" spans="35:49" ht="20.25"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</row>
    <row r="268" spans="35:49" ht="20.25"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</row>
    <row r="269" spans="35:49" ht="20.25"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</row>
    <row r="270" spans="35:49" ht="20.25"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</row>
    <row r="271" spans="35:49" ht="20.25"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</row>
    <row r="272" spans="35:49" ht="20.25"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</row>
    <row r="273" spans="35:49" ht="20.25"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</row>
    <row r="274" spans="35:49" ht="20.25"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</row>
    <row r="275" spans="35:49" ht="20.25"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</row>
    <row r="276" spans="35:49" ht="20.25"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</row>
    <row r="277" spans="35:49" ht="20.25"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</row>
    <row r="278" spans="35:49" ht="20.25"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</row>
    <row r="279" spans="35:49" ht="20.25"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</row>
    <row r="280" spans="35:49" ht="20.25"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</row>
    <row r="281" spans="35:49" ht="20.25"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</row>
    <row r="282" spans="35:49" ht="20.25"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</row>
    <row r="283" spans="35:49" ht="20.25"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</row>
    <row r="284" spans="35:49" ht="20.25"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</row>
    <row r="285" spans="35:49" ht="20.25"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</row>
    <row r="286" spans="35:49" ht="20.25"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</row>
    <row r="287" spans="35:49" ht="20.25"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</row>
    <row r="288" spans="35:49" ht="20.25"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</row>
    <row r="289" spans="35:49" ht="20.25"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</row>
    <row r="290" spans="35:49" ht="20.25"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</row>
    <row r="291" spans="35:49" ht="20.25"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</row>
    <row r="292" spans="35:49" ht="20.25"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</row>
    <row r="293" spans="35:49" ht="20.25"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</row>
    <row r="294" spans="35:49" ht="20.25"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</row>
    <row r="295" spans="35:49" ht="20.25"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</row>
    <row r="296" spans="35:49" ht="20.25"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</row>
    <row r="297" spans="35:49" ht="20.25"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</row>
    <row r="298" spans="35:49" ht="20.25"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</row>
    <row r="299" spans="35:49" ht="20.25"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</row>
    <row r="300" spans="35:49" ht="20.25"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</row>
    <row r="301" spans="35:49" ht="20.25"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</row>
    <row r="302" spans="35:49" ht="20.25"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</row>
    <row r="303" spans="35:49" ht="20.25"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</row>
    <row r="304" spans="35:49" ht="20.25"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</row>
    <row r="305" spans="35:49" ht="20.25"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</row>
    <row r="306" spans="35:49" ht="20.25"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</row>
    <row r="307" spans="35:49" ht="20.25"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</row>
    <row r="308" spans="35:49" ht="20.25"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</row>
    <row r="309" spans="35:49" ht="20.25"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</row>
    <row r="310" spans="35:49" ht="20.25"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</row>
    <row r="311" spans="35:49" ht="20.25"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</row>
    <row r="312" spans="35:49" ht="20.25"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</row>
    <row r="313" spans="35:49" ht="20.25"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</row>
    <row r="314" spans="35:49" ht="20.25"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</row>
    <row r="315" spans="35:49" ht="20.25"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</row>
    <row r="316" spans="35:49" ht="20.25"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</row>
    <row r="317" spans="35:49" ht="20.25"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</row>
    <row r="318" spans="35:49" ht="20.25"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</row>
    <row r="319" spans="35:49" ht="20.25"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</row>
    <row r="320" spans="35:49" ht="20.25"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</row>
    <row r="321" spans="35:49" ht="20.25"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</row>
    <row r="322" spans="35:49" ht="20.25"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</row>
    <row r="323" spans="35:49" ht="20.25"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</row>
    <row r="324" spans="35:49" ht="20.25"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</row>
    <row r="325" spans="35:49" ht="20.25"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</row>
    <row r="326" spans="35:49" ht="20.25"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</row>
    <row r="327" spans="35:49" ht="20.25"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</row>
    <row r="328" spans="35:49" ht="20.25"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</row>
    <row r="329" spans="35:49" ht="20.25"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</row>
    <row r="330" spans="35:49" ht="20.25"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</row>
    <row r="331" spans="35:49" ht="20.25"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</row>
    <row r="332" spans="35:49" ht="20.25"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</row>
    <row r="333" spans="35:49" ht="20.25"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</row>
    <row r="334" spans="35:49" ht="20.25"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</row>
    <row r="335" spans="35:49" ht="20.25"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</row>
    <row r="336" spans="35:49" ht="20.25"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</row>
    <row r="337" spans="35:49" ht="20.25"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</row>
    <row r="338" spans="35:49" ht="20.25"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</row>
    <row r="339" spans="35:49" ht="20.25"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</row>
    <row r="340" spans="35:49" ht="20.25"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</row>
    <row r="341" spans="35:49" ht="20.25"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</row>
    <row r="342" spans="35:49" ht="20.25"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</row>
    <row r="343" spans="35:49" ht="20.25"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</row>
    <row r="344" spans="35:49" ht="20.25"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</row>
    <row r="345" spans="35:49" ht="20.25"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</row>
    <row r="346" spans="35:49" ht="20.25"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</row>
    <row r="347" spans="35:49" ht="20.25"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</row>
    <row r="348" spans="35:49" ht="20.25"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</row>
    <row r="349" spans="35:49" ht="20.25"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</row>
    <row r="350" spans="35:49" ht="20.25"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</row>
    <row r="351" spans="35:49" ht="20.25"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</row>
    <row r="352" spans="35:49" ht="20.25"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</row>
    <row r="353" spans="35:49" ht="20.25"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</row>
    <row r="354" spans="35:49" ht="20.25"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</row>
    <row r="355" spans="35:49" ht="20.25"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</row>
    <row r="356" spans="35:49" ht="20.25"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</row>
    <row r="357" spans="35:49" ht="20.25"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</row>
    <row r="358" spans="35:49" ht="20.25"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</row>
    <row r="359" spans="35:49" ht="20.25"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</row>
    <row r="360" spans="35:49" ht="20.25"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</row>
    <row r="361" spans="35:49" ht="20.25"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</row>
    <row r="362" spans="35:49" ht="20.25"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</row>
    <row r="363" spans="35:49" ht="20.25"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</row>
    <row r="364" spans="35:49" ht="20.25"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</row>
    <row r="365" spans="35:49" ht="20.25"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</row>
    <row r="366" spans="35:49" ht="20.25"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</row>
    <row r="367" spans="35:49" ht="20.25"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</row>
    <row r="368" spans="35:49" ht="20.25"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</row>
    <row r="369" spans="35:49" ht="20.25"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</row>
    <row r="370" spans="35:49" ht="20.25"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</row>
    <row r="371" spans="35:49" ht="20.25"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</row>
    <row r="372" spans="35:49" ht="20.25"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</row>
    <row r="373" spans="35:49" ht="20.25"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</row>
    <row r="374" spans="35:49" ht="20.25"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</row>
    <row r="375" spans="35:49" ht="20.25"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</row>
    <row r="376" spans="35:49" ht="20.25"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</row>
    <row r="377" spans="35:49" ht="20.25"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</row>
    <row r="378" spans="35:49" ht="20.25"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</row>
    <row r="379" spans="35:49" ht="20.25"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</row>
    <row r="380" spans="35:49" ht="20.25"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</row>
    <row r="381" spans="35:49" ht="20.25"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</row>
    <row r="382" spans="35:49" ht="20.25"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</row>
    <row r="383" spans="35:49" ht="20.25"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</row>
    <row r="384" spans="35:49" ht="20.25"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</row>
    <row r="385" spans="35:49" ht="20.25"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</row>
    <row r="386" spans="35:49" ht="20.25"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</row>
    <row r="387" spans="35:49" ht="20.25"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</row>
    <row r="388" spans="35:49" ht="20.25"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</row>
    <row r="389" spans="35:49" ht="20.25"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</row>
    <row r="390" spans="35:49" ht="20.25"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</row>
    <row r="391" spans="35:49" ht="20.25"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</row>
    <row r="392" spans="35:49" ht="20.25"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</row>
    <row r="393" spans="35:49" ht="20.25"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</row>
    <row r="394" spans="35:49" ht="20.25"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</row>
    <row r="395" spans="35:49" ht="20.25"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</row>
    <row r="396" spans="35:49" ht="20.25"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</row>
    <row r="397" spans="35:49" ht="20.25"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</row>
    <row r="398" spans="35:49" ht="20.25"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</row>
    <row r="399" spans="35:49" ht="20.25"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</row>
    <row r="400" spans="35:49" ht="20.25"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</row>
    <row r="401" spans="35:49" ht="20.25"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</row>
    <row r="402" spans="35:49" ht="20.25"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</row>
    <row r="403" spans="35:49" ht="20.25"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</row>
    <row r="404" spans="35:49" ht="20.25"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</row>
    <row r="405" spans="35:49" ht="20.25"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</row>
    <row r="406" spans="35:49" ht="20.25"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</row>
    <row r="407" spans="35:49" ht="20.25"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</row>
    <row r="408" spans="35:49" ht="20.25"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</row>
    <row r="409" spans="35:49" ht="20.25"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</row>
    <row r="410" spans="35:49" ht="20.25"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</row>
    <row r="411" spans="35:49" ht="20.25"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</row>
    <row r="412" spans="35:49" ht="20.25"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</row>
    <row r="413" spans="35:49" ht="20.25"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</row>
    <row r="414" spans="35:49" ht="20.25"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</row>
    <row r="415" spans="35:49" ht="20.25"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</row>
    <row r="416" spans="35:49" ht="20.25"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</row>
    <row r="417" spans="35:49" ht="20.25"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</row>
    <row r="418" spans="35:49" ht="20.25"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</row>
    <row r="419" spans="35:49" ht="20.25"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</row>
    <row r="420" spans="35:49" ht="20.25"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</row>
    <row r="421" spans="35:49" ht="20.25"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</row>
    <row r="422" spans="35:49" ht="20.25"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</row>
    <row r="423" spans="35:49" ht="20.25"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</row>
    <row r="424" spans="35:49" ht="20.25"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</row>
    <row r="425" spans="35:49" ht="20.25"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</row>
    <row r="426" spans="35:49" ht="20.25"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</row>
    <row r="427" spans="35:49" ht="20.25"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</row>
    <row r="428" spans="35:49" ht="20.25"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</row>
    <row r="429" spans="35:49" ht="20.25"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</row>
    <row r="430" spans="35:49" ht="20.25"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</row>
    <row r="431" spans="35:49" ht="20.25"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</row>
    <row r="432" spans="35:49" ht="20.25"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</row>
    <row r="433" spans="35:49" ht="20.25"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</row>
    <row r="434" spans="35:49" ht="20.25"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</row>
    <row r="435" spans="35:49" ht="20.25"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</row>
    <row r="436" spans="35:49" ht="20.25"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</row>
    <row r="437" spans="35:49" ht="20.25"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</row>
    <row r="438" spans="35:49" ht="20.25"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</row>
    <row r="439" spans="35:49" ht="20.25"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</row>
    <row r="440" spans="35:49" ht="20.25"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</row>
    <row r="441" spans="35:49" ht="20.25"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</row>
    <row r="442" spans="35:49" ht="20.25"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</row>
    <row r="443" spans="35:49" ht="20.25"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</row>
    <row r="444" spans="35:49" ht="20.25"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</row>
    <row r="445" spans="35:49" ht="20.25"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</row>
    <row r="446" spans="35:49" ht="20.25"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</row>
    <row r="447" spans="35:49" ht="20.25"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</row>
    <row r="448" spans="35:49" ht="20.25"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</row>
    <row r="449" spans="35:49" ht="20.25"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</row>
    <row r="450" spans="35:49" ht="20.25"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</row>
    <row r="451" spans="35:49" ht="20.25"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</row>
    <row r="452" spans="35:49" ht="20.25"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</row>
    <row r="453" spans="35:49" ht="20.25"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</row>
    <row r="454" spans="35:49" ht="20.25"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</row>
    <row r="455" spans="35:49" ht="20.25"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</row>
    <row r="456" spans="35:49" ht="20.25"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</row>
    <row r="457" spans="35:49" ht="20.25"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</row>
    <row r="458" spans="35:49" ht="20.25"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</row>
    <row r="459" spans="35:49" ht="20.25"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</row>
    <row r="460" spans="35:49" ht="20.25"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</row>
    <row r="461" spans="35:49" ht="20.25"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</row>
    <row r="462" spans="35:49" ht="20.25"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</row>
    <row r="463" spans="35:49" ht="20.25"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</row>
    <row r="464" spans="35:49" ht="20.25"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</row>
    <row r="465" spans="35:49" ht="20.25"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</row>
    <row r="466" spans="35:49" ht="20.25"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</row>
    <row r="467" spans="35:49" ht="20.25"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</row>
    <row r="468" spans="35:49" ht="20.25"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</row>
    <row r="469" spans="35:49" ht="20.25"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</row>
    <row r="470" spans="35:49" ht="20.25"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</row>
    <row r="471" spans="35:49" ht="20.25"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</row>
    <row r="472" spans="35:49" ht="20.25"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</row>
    <row r="473" spans="35:49" ht="20.25"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</row>
    <row r="474" spans="35:49" ht="20.25"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</row>
    <row r="475" spans="35:49" ht="20.25"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</row>
    <row r="476" spans="35:49" ht="20.25"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</row>
    <row r="477" spans="35:49" ht="20.25"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</row>
    <row r="478" spans="35:49" ht="20.25"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</row>
    <row r="479" spans="35:49" ht="20.25"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</row>
    <row r="480" spans="35:49" ht="20.25"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</row>
    <row r="481" spans="35:49" ht="20.25"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</row>
    <row r="482" spans="35:49" ht="20.25"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</row>
    <row r="483" spans="35:49" ht="20.25"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</row>
    <row r="484" spans="35:49" ht="20.25"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</row>
    <row r="485" spans="35:49" ht="20.25"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</row>
    <row r="486" spans="35:49" ht="20.25"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</row>
    <row r="487" spans="35:49" ht="20.25"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</row>
    <row r="488" spans="35:49" ht="20.25"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</row>
    <row r="489" spans="35:49" ht="20.25"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</row>
    <row r="490" spans="35:49" ht="20.25"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</row>
    <row r="491" spans="35:49" ht="20.25"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</row>
    <row r="492" spans="35:49" ht="20.25"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</row>
    <row r="493" spans="35:49" ht="20.25"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</row>
    <row r="494" spans="35:49" ht="20.25"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</row>
    <row r="495" spans="35:49" ht="20.25"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</row>
    <row r="496" spans="35:49" ht="20.25"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</row>
    <row r="497" spans="35:49" ht="20.25"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</row>
    <row r="498" spans="35:49" ht="20.25"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</row>
    <row r="499" spans="35:49" ht="20.25"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</row>
    <row r="500" spans="35:49" ht="20.25"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</row>
    <row r="501" spans="35:49" ht="20.25"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</row>
    <row r="502" spans="35:49" ht="20.25"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</row>
    <row r="503" spans="35:49" ht="20.25"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</row>
    <row r="504" spans="35:49" ht="20.25"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</row>
    <row r="505" spans="35:49" ht="20.25"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</row>
    <row r="506" spans="35:49" ht="20.25"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</row>
    <row r="507" spans="35:49" ht="20.25"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</row>
    <row r="508" spans="35:49" ht="20.25"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</row>
    <row r="509" spans="35:49" ht="20.25"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</row>
    <row r="510" spans="35:49" ht="20.25"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</row>
    <row r="511" spans="35:49" ht="20.25"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</row>
    <row r="512" spans="35:49" ht="20.25"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</row>
    <row r="513" spans="35:49" ht="20.25"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</row>
    <row r="514" spans="35:49" ht="20.25"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</row>
    <row r="515" spans="35:49" ht="20.25"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</row>
    <row r="516" spans="35:49" ht="20.25"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</row>
    <row r="517" spans="35:49" ht="20.25"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</row>
    <row r="518" spans="35:49" ht="20.25"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</row>
    <row r="519" spans="35:49" ht="20.25"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</row>
    <row r="520" spans="35:49" ht="20.25"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</row>
    <row r="521" spans="35:49" ht="20.25"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</row>
    <row r="522" spans="35:49" ht="20.25"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</row>
    <row r="523" spans="35:49" ht="20.25"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</row>
    <row r="524" spans="35:49" ht="20.25"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</row>
    <row r="525" spans="35:49" ht="20.25"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</row>
    <row r="526" spans="35:49" ht="20.25"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</row>
    <row r="527" spans="35:49" ht="20.25"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</row>
    <row r="528" spans="35:49" ht="20.25"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</row>
    <row r="529" spans="35:49" ht="20.25"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</row>
    <row r="530" spans="35:49" ht="20.25"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</row>
    <row r="531" spans="35:49" ht="20.25"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</row>
    <row r="532" spans="35:49" ht="20.25"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</row>
    <row r="533" spans="35:49" ht="20.25"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</row>
    <row r="534" spans="35:49" ht="20.25"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</row>
    <row r="535" spans="35:49" ht="20.25"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</row>
    <row r="536" spans="35:49" ht="20.25"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</row>
    <row r="537" spans="35:49" ht="20.25"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</row>
    <row r="538" spans="35:49" ht="20.25"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</row>
    <row r="539" spans="35:49" ht="20.25"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</row>
    <row r="540" spans="35:49" ht="20.25"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</row>
    <row r="541" spans="35:49" ht="20.25"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</row>
    <row r="542" spans="35:49" ht="20.25"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</row>
    <row r="543" spans="35:49" ht="20.25"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</row>
    <row r="544" spans="35:49" ht="20.25"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</row>
    <row r="545" spans="35:49" ht="20.25"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</row>
    <row r="546" spans="35:49" ht="20.25"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</row>
    <row r="547" spans="35:49" ht="20.25"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</row>
    <row r="548" spans="35:49" ht="20.25"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</row>
    <row r="549" spans="35:49" ht="20.25"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</row>
    <row r="550" spans="35:49" ht="20.25"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</row>
    <row r="551" spans="35:49" ht="20.25"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</row>
    <row r="552" spans="35:49" ht="20.25"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</row>
    <row r="553" spans="35:49" ht="20.25"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</row>
    <row r="554" spans="35:49" ht="20.25"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</row>
    <row r="555" spans="35:49" ht="20.25"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</row>
    <row r="556" spans="35:49" ht="20.25"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</row>
    <row r="557" spans="35:49" ht="20.25"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</row>
    <row r="558" spans="35:49" ht="20.25"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</row>
    <row r="559" spans="35:49" ht="20.25"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</row>
    <row r="560" spans="35:49" ht="20.25"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</row>
    <row r="561" spans="35:49" ht="20.25"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</row>
    <row r="562" spans="35:49" ht="20.25"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</row>
    <row r="563" spans="35:49" ht="20.25"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</row>
    <row r="564" spans="35:49" ht="20.25"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</row>
    <row r="565" spans="35:49" ht="20.25"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</row>
    <row r="566" spans="35:49" ht="20.25"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</row>
    <row r="567" spans="35:49" ht="20.25"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</row>
    <row r="568" spans="35:49" ht="20.25"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</row>
    <row r="569" spans="35:49" ht="20.25"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</row>
    <row r="570" spans="35:49" ht="20.25"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</row>
    <row r="571" spans="35:49" ht="20.25"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</row>
    <row r="572" spans="35:49" ht="20.25"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</row>
    <row r="573" spans="35:49" ht="20.25"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</row>
    <row r="574" spans="35:49" ht="20.25"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</row>
    <row r="575" spans="35:49" ht="20.25"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</row>
    <row r="576" spans="35:49" ht="20.25"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</row>
    <row r="577" spans="35:49" ht="20.25"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</row>
    <row r="578" spans="35:49" ht="20.25"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</row>
    <row r="579" spans="35:49" ht="20.25"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</row>
    <row r="580" spans="35:49" ht="20.25"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</row>
    <row r="581" spans="35:49" ht="20.25"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</row>
    <row r="582" spans="35:49" ht="20.25"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</row>
    <row r="583" spans="35:49" ht="20.25"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</row>
    <row r="584" spans="35:49" ht="20.25"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</row>
    <row r="585" spans="35:49" ht="20.25"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</row>
    <row r="586" spans="35:49" ht="20.25"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</row>
    <row r="587" spans="35:49" ht="20.25"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</row>
    <row r="588" spans="35:49" ht="20.25"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</row>
    <row r="589" spans="35:49" ht="20.25"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</row>
    <row r="590" spans="35:49" ht="20.25"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</row>
    <row r="591" spans="35:49" ht="20.25"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</row>
    <row r="592" spans="35:49" ht="20.25"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</row>
    <row r="593" spans="35:49" ht="20.25"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</row>
    <row r="594" spans="35:49" ht="20.25"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</row>
    <row r="595" spans="35:49" ht="20.25"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</row>
    <row r="596" spans="35:49" ht="20.25"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</row>
    <row r="597" spans="35:49" ht="20.25"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</row>
    <row r="598" spans="35:49" ht="20.25"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</row>
    <row r="599" spans="35:49" ht="20.25"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</row>
    <row r="600" spans="35:49" ht="20.25"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</row>
    <row r="601" spans="35:49" ht="20.25"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</row>
    <row r="602" spans="35:49" ht="20.25"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</row>
    <row r="603" spans="35:49" ht="20.25"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</row>
    <row r="604" spans="35:49" ht="20.25"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</row>
    <row r="605" spans="35:49" ht="20.25"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</row>
    <row r="606" spans="35:49" ht="20.25"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</row>
    <row r="607" spans="35:49" ht="20.25"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</row>
    <row r="608" spans="35:49" ht="20.25"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</row>
    <row r="609" spans="35:49" ht="20.25"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</row>
    <row r="610" spans="35:49" ht="20.25"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</row>
    <row r="611" spans="35:49" ht="20.25"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</row>
    <row r="612" spans="35:49" ht="20.25"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</row>
    <row r="613" spans="35:49" ht="20.25"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</row>
    <row r="614" spans="35:49" ht="20.25"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</row>
    <row r="615" spans="35:49" ht="20.25"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</row>
    <row r="616" spans="35:49" ht="20.25"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</row>
    <row r="617" spans="35:49" ht="20.25"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</row>
    <row r="618" spans="35:49" ht="20.25"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</row>
    <row r="619" spans="35:49" ht="20.25"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</row>
    <row r="620" spans="35:49" ht="20.25"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</row>
    <row r="621" spans="35:49" ht="20.25"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</row>
    <row r="622" spans="35:49" ht="20.25"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</row>
    <row r="623" spans="35:49" ht="20.25"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</row>
    <row r="624" spans="35:49" ht="20.25"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</row>
    <row r="625" spans="35:49" ht="20.25"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</row>
    <row r="626" spans="35:49" ht="20.25"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</row>
    <row r="627" spans="35:49" ht="20.25"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</row>
    <row r="628" spans="35:49" ht="20.25"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</row>
    <row r="629" spans="35:49" ht="20.25"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</row>
    <row r="630" spans="35:49" ht="20.25"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</row>
    <row r="631" spans="35:49" ht="20.25"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</row>
    <row r="632" spans="35:49" ht="20.25"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</row>
    <row r="633" spans="35:49" ht="20.25"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</row>
    <row r="634" spans="35:49" ht="20.25"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</row>
    <row r="635" spans="35:49" ht="20.25"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</row>
    <row r="636" spans="35:49" ht="20.25"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</row>
    <row r="637" spans="35:49" ht="20.25"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</row>
    <row r="638" spans="35:49" ht="20.25"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</row>
    <row r="639" spans="35:49" ht="20.25"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</row>
    <row r="640" spans="35:49" ht="20.25"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</row>
    <row r="641" spans="35:49" ht="20.25"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</row>
    <row r="642" spans="35:49" ht="20.25"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</row>
    <row r="643" spans="35:49" ht="20.25"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</row>
    <row r="644" spans="35:49" ht="20.25"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</row>
    <row r="645" spans="35:49" ht="20.25"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</row>
    <row r="646" spans="35:49" ht="20.25"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</row>
    <row r="647" spans="35:49" ht="20.25"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</row>
    <row r="648" spans="35:49" ht="20.25"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</row>
    <row r="649" spans="35:49" ht="20.25"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</row>
    <row r="650" spans="35:49" ht="20.25"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</row>
    <row r="651" spans="35:49" ht="20.25"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</row>
    <row r="652" spans="35:49" ht="20.25"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</row>
    <row r="653" spans="35:49" ht="20.25"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</row>
    <row r="654" spans="35:49" ht="20.25"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</row>
    <row r="655" spans="35:49" ht="20.25"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</row>
    <row r="656" spans="35:49" ht="20.25"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</row>
    <row r="657" spans="35:49" ht="20.25"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</row>
    <row r="658" spans="35:49" ht="20.25"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</row>
    <row r="659" spans="35:49" ht="20.25"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</row>
    <row r="660" spans="35:49" ht="20.25"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</row>
    <row r="661" spans="35:49" ht="20.25"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</row>
    <row r="662" spans="35:49" ht="20.25"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</row>
    <row r="663" spans="35:49" ht="20.25"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</row>
    <row r="664" spans="35:49" ht="20.25"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</row>
    <row r="665" spans="35:49" ht="20.25"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</row>
    <row r="666" spans="35:49" ht="20.25"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</row>
    <row r="667" spans="35:49" ht="20.25"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</row>
    <row r="668" spans="35:49" ht="20.25"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</row>
    <row r="669" spans="35:49" ht="20.25"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</row>
    <row r="670" spans="35:49" ht="20.25"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</row>
    <row r="671" spans="35:49" ht="20.25"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</row>
    <row r="672" spans="35:49" ht="20.25"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</row>
    <row r="673" spans="35:49" ht="20.25"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</row>
    <row r="674" spans="35:49" ht="20.25"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</row>
    <row r="675" spans="35:49" ht="20.25"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</row>
    <row r="676" spans="35:49" ht="20.25"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</row>
    <row r="677" spans="35:49" ht="20.25"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</row>
    <row r="678" spans="35:49" ht="20.25"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</row>
    <row r="679" spans="35:49" ht="20.25"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</row>
    <row r="680" spans="35:49" ht="20.25"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</row>
    <row r="681" spans="35:49" ht="20.25"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</row>
    <row r="682" spans="35:49" ht="20.25"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</row>
    <row r="683" spans="35:49" ht="20.25"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</row>
    <row r="684" spans="35:49" ht="20.25"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</row>
    <row r="685" spans="35:49" ht="20.25"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</row>
    <row r="686" spans="35:49" ht="20.25"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</row>
    <row r="687" spans="35:49" ht="20.25"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</row>
    <row r="688" spans="35:49" ht="20.25"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</row>
    <row r="689" spans="35:49" ht="20.25"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</row>
    <row r="690" spans="35:49" ht="20.25"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</row>
    <row r="691" spans="35:49" ht="20.25"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</row>
    <row r="692" spans="35:49" ht="20.25"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</row>
    <row r="693" spans="35:49" ht="20.25"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</row>
    <row r="694" spans="35:49" ht="20.25"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</row>
    <row r="695" spans="35:49" ht="20.25"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</row>
    <row r="696" spans="35:49" ht="20.25"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</row>
    <row r="697" spans="35:49" ht="20.25"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</row>
    <row r="698" spans="35:49" ht="20.25"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</row>
    <row r="699" spans="35:49" ht="20.25"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</row>
    <row r="700" spans="35:49" ht="20.25"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</row>
    <row r="701" spans="35:49" ht="20.25"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</row>
    <row r="702" spans="35:49" ht="20.25"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</row>
    <row r="703" spans="35:49" ht="20.25"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</row>
    <row r="704" spans="35:49" ht="20.25"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</row>
    <row r="705" spans="35:49" ht="20.25"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</row>
    <row r="706" spans="35:49" ht="20.25"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</row>
    <row r="707" spans="35:49" ht="20.25"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</row>
    <row r="708" spans="35:49" ht="20.25"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</row>
    <row r="709" spans="35:49" ht="20.25"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</row>
    <row r="710" spans="35:49" ht="20.25"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</row>
    <row r="711" spans="35:49" ht="20.25"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</row>
    <row r="712" spans="35:49" ht="20.25"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</row>
    <row r="713" spans="35:49" ht="20.25"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</row>
    <row r="714" spans="35:49" ht="20.25"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</row>
    <row r="715" spans="35:49" ht="20.25"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</row>
    <row r="716" spans="35:49" ht="20.25"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</row>
    <row r="717" spans="35:49" ht="20.25"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</row>
    <row r="718" spans="35:49" ht="20.25"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</row>
    <row r="719" spans="35:49" ht="20.25"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</row>
    <row r="720" spans="35:49" ht="20.25"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</row>
    <row r="721" spans="35:49" ht="20.25"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</row>
    <row r="722" spans="35:49" ht="20.25"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</row>
    <row r="723" spans="35:49" ht="20.25"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</row>
    <row r="724" spans="35:49" ht="20.25"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</row>
    <row r="725" spans="35:49" ht="20.25"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</row>
    <row r="726" spans="35:49" ht="20.25"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</row>
    <row r="727" spans="35:49" ht="20.25"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</row>
    <row r="728" spans="35:49" ht="20.25"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</row>
    <row r="729" spans="35:49" ht="20.25"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</row>
    <row r="730" spans="35:49" ht="20.25"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</row>
    <row r="731" spans="35:49" ht="20.25"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</row>
    <row r="732" spans="35:49" ht="20.25"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</row>
    <row r="733" spans="35:49" ht="20.25"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</row>
    <row r="734" spans="35:49" ht="20.25"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</row>
    <row r="735" spans="35:49" ht="20.25"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</row>
    <row r="736" spans="35:49" ht="20.25"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</row>
    <row r="737" spans="35:49" ht="20.25"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</row>
    <row r="738" spans="35:49" ht="20.25"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</row>
    <row r="739" spans="35:49" ht="20.25"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</row>
    <row r="740" spans="35:49" ht="20.25"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</row>
    <row r="741" spans="35:49" ht="20.25"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</row>
    <row r="742" spans="35:49" ht="20.25"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</row>
    <row r="743" spans="35:49" ht="20.25"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</row>
    <row r="744" spans="35:49" ht="20.25"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</row>
    <row r="745" spans="35:49" ht="20.25"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</row>
    <row r="746" spans="35:49" ht="20.25"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</row>
    <row r="747" spans="35:49" ht="20.25"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</row>
    <row r="748" spans="35:49" ht="20.25"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</row>
    <row r="749" spans="35:49" ht="20.25"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</row>
    <row r="750" spans="35:49" ht="20.25"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</row>
    <row r="751" spans="35:49" ht="20.25"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</row>
    <row r="752" spans="35:49" ht="20.25"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</row>
    <row r="753" spans="35:49" ht="20.25"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</row>
    <row r="754" spans="35:49" ht="20.25"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</row>
    <row r="755" spans="35:49" ht="20.25"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</row>
    <row r="756" spans="35:49" ht="20.25"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</row>
    <row r="757" spans="35:49" ht="20.25"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</row>
    <row r="758" spans="35:49" ht="20.25"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</row>
    <row r="759" spans="35:49" ht="20.25"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</row>
    <row r="760" spans="35:49" ht="20.25"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</row>
    <row r="761" spans="35:49" ht="20.25"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</row>
    <row r="762" spans="35:49" ht="20.25"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</row>
    <row r="763" spans="35:49" ht="20.25"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</row>
    <row r="764" spans="35:49" ht="20.25"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</row>
    <row r="765" spans="35:49" ht="20.25"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</row>
    <row r="766" spans="35:49" ht="20.25"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</row>
    <row r="767" spans="35:49" ht="20.25"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</row>
    <row r="768" spans="35:49" ht="20.25"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</row>
    <row r="769" spans="35:49" ht="20.25"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</row>
    <row r="770" spans="35:49" ht="20.25"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</row>
    <row r="771" spans="35:49" ht="20.25"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</row>
    <row r="772" spans="35:49" ht="20.25"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</row>
    <row r="773" spans="35:49" ht="20.25"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</row>
    <row r="774" spans="35:49" ht="20.25"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</row>
    <row r="775" spans="35:49" ht="20.25"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</row>
    <row r="776" spans="35:49" ht="20.25"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</row>
    <row r="777" spans="35:49" ht="20.25"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</row>
    <row r="778" spans="35:49" ht="20.25"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</row>
    <row r="779" spans="35:49" ht="20.25"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</row>
    <row r="780" spans="35:49" ht="20.25"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</row>
    <row r="781" spans="35:49" ht="20.25"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</row>
    <row r="782" spans="35:49" ht="20.25"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</row>
    <row r="783" spans="35:49" ht="20.25"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</row>
    <row r="784" spans="35:49" ht="20.25"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</row>
    <row r="785" spans="35:49" ht="20.25"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</row>
    <row r="786" spans="35:49" ht="20.25"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</row>
    <row r="787" spans="35:49" ht="20.25"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</row>
    <row r="788" spans="35:49" ht="20.25"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</row>
    <row r="789" spans="35:49" ht="20.25"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</row>
    <row r="790" spans="35:49" ht="20.25"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</row>
    <row r="791" spans="35:49" ht="20.25"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</row>
    <row r="792" spans="35:49" ht="20.25"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</row>
    <row r="793" spans="35:49" ht="20.25"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</row>
    <row r="794" spans="35:49" ht="20.25"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</row>
    <row r="795" spans="35:49" ht="20.25"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</row>
    <row r="796" spans="35:49" ht="20.25"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</row>
    <row r="797" spans="35:49" ht="20.25"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</row>
    <row r="798" spans="35:49" ht="20.25"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</row>
    <row r="799" spans="35:49" ht="20.25"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</row>
    <row r="800" spans="35:49" ht="20.25"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</row>
    <row r="801" spans="35:49" ht="20.25"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</row>
    <row r="802" spans="35:49" ht="20.25"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</row>
    <row r="803" spans="35:49" ht="20.25"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</row>
    <row r="804" spans="35:49" ht="20.25"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</row>
    <row r="805" spans="35:49" ht="20.25"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</row>
    <row r="806" spans="35:49" ht="20.25"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</row>
    <row r="807" spans="35:49" ht="20.25"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</row>
    <row r="808" spans="35:49" ht="20.25"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</row>
    <row r="809" spans="35:49" ht="20.25"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</row>
    <row r="810" spans="35:49" ht="20.25"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</row>
    <row r="811" spans="35:49" ht="20.25"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</row>
    <row r="812" spans="35:49" ht="20.25"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</row>
    <row r="813" spans="35:49" ht="20.25"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</row>
    <row r="814" spans="35:49" ht="20.25"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</row>
    <row r="815" spans="35:49" ht="20.25"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</row>
    <row r="816" spans="35:49" ht="20.25"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</row>
    <row r="817" spans="35:49" ht="20.25"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</row>
    <row r="818" spans="35:49" ht="20.25"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</row>
    <row r="819" spans="35:49" ht="20.25"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</row>
    <row r="820" spans="35:49" ht="20.25"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</row>
    <row r="821" spans="35:49" ht="20.25"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</row>
    <row r="822" spans="35:49" ht="20.25"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</row>
    <row r="823" spans="35:49" ht="20.25"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</row>
    <row r="824" spans="35:49" ht="20.25"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</row>
    <row r="825" spans="35:49" ht="20.25"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</row>
    <row r="826" spans="35:49" ht="20.25"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</row>
    <row r="827" spans="35:49" ht="20.25"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</row>
    <row r="828" spans="35:49" ht="20.25"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</row>
    <row r="829" spans="35:49" ht="20.25"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</row>
    <row r="830" spans="35:49" ht="20.25"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</row>
    <row r="831" spans="35:49" ht="20.25"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</row>
    <row r="832" spans="35:49" ht="20.25"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</row>
    <row r="833" spans="35:49" ht="20.25"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</row>
    <row r="834" spans="35:49" ht="20.25"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</row>
    <row r="835" spans="35:49" ht="20.25"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</row>
    <row r="836" spans="35:49" ht="20.25"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</row>
    <row r="837" spans="35:49" ht="20.25"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</row>
    <row r="838" spans="35:49" ht="20.25"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</row>
    <row r="839" spans="35:49" ht="20.25"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</row>
    <row r="840" spans="35:49" ht="20.25"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</row>
    <row r="841" spans="35:49" ht="20.25"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</row>
    <row r="842" spans="35:49" ht="20.25"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</row>
    <row r="843" spans="35:49" ht="20.25"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</row>
    <row r="844" spans="35:49" ht="20.25"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</row>
    <row r="845" spans="35:49" ht="20.25"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</row>
    <row r="846" spans="35:49" ht="20.25"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</row>
    <row r="847" spans="35:49" ht="20.25"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</row>
    <row r="848" spans="35:49" ht="20.25"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</row>
    <row r="849" spans="35:49" ht="20.25"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</row>
    <row r="850" spans="35:49" ht="20.25"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</row>
    <row r="851" spans="35:49" ht="20.25"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</row>
    <row r="852" spans="35:49" ht="20.25"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</row>
    <row r="853" spans="35:49" ht="20.25"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</row>
    <row r="854" spans="35:49" ht="20.25"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</row>
    <row r="855" spans="35:49" ht="20.25"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</row>
    <row r="856" spans="35:49" ht="20.25"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</row>
    <row r="857" spans="35:49" ht="20.25"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</row>
    <row r="858" spans="35:49" ht="20.25"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</row>
    <row r="859" spans="35:49" ht="20.25"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</row>
    <row r="860" spans="35:49" ht="20.25"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</row>
    <row r="861" spans="35:49" ht="20.25"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</row>
    <row r="862" spans="35:49" ht="20.25"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</row>
    <row r="863" spans="35:49" ht="20.25"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</row>
    <row r="864" spans="35:49" ht="20.25"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</row>
    <row r="865" spans="35:49" ht="20.25"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</row>
    <row r="866" spans="35:49" ht="20.25"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</row>
    <row r="867" spans="35:49" ht="20.25"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</row>
    <row r="868" spans="35:49" ht="20.25"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</row>
    <row r="869" spans="35:49" ht="20.25"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</row>
    <row r="870" spans="35:49" ht="20.25"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</row>
    <row r="871" spans="35:49" ht="20.25"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</row>
    <row r="872" spans="35:49" ht="20.25"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</row>
    <row r="873" spans="35:49" ht="20.25"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</row>
    <row r="874" spans="35:49" ht="20.25"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</row>
    <row r="875" spans="35:49" ht="20.25"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</row>
    <row r="876" spans="35:49" ht="20.25"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</row>
    <row r="877" spans="35:49" ht="20.25"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</row>
    <row r="878" spans="35:49" ht="20.25"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</row>
    <row r="879" spans="35:49" ht="20.25"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</row>
    <row r="880" spans="35:49" ht="20.25"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</row>
    <row r="881" spans="35:49" ht="20.25"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</row>
    <row r="882" spans="35:49" ht="20.25"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</row>
    <row r="883" spans="35:49" ht="20.25"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</row>
    <row r="884" spans="35:49" ht="20.25"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</row>
    <row r="885" spans="35:49" ht="20.25"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</row>
    <row r="886" spans="35:49" ht="20.25"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</row>
    <row r="887" spans="35:49" ht="20.25"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</row>
    <row r="888" spans="35:49" ht="20.25"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</row>
    <row r="889" spans="35:49" ht="20.25"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</row>
    <row r="890" spans="35:49" ht="20.25"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</row>
    <row r="891" spans="35:49" ht="20.25"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</row>
    <row r="892" spans="35:49" ht="20.25"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</row>
    <row r="893" spans="35:49" ht="20.25"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</row>
    <row r="894" spans="35:49" ht="20.25"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</row>
    <row r="895" spans="35:49" ht="20.25"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</row>
    <row r="896" spans="35:49" ht="20.25"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</row>
    <row r="897" spans="35:49" ht="20.25"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</row>
    <row r="898" spans="35:49" ht="20.25"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</row>
    <row r="899" spans="35:49" ht="20.25"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</row>
    <row r="900" spans="35:49" ht="20.25"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</row>
    <row r="901" spans="35:49" ht="20.25"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</row>
    <row r="902" spans="35:49" ht="20.25"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</row>
    <row r="903" spans="35:49" ht="20.25"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</row>
    <row r="904" spans="35:49" ht="20.25"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</row>
    <row r="905" spans="35:49" ht="20.25"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</row>
    <row r="906" spans="35:49" ht="20.25"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</row>
    <row r="907" spans="35:49" ht="20.25"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</row>
    <row r="908" spans="35:49" ht="20.25"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</row>
    <row r="909" spans="35:49" ht="20.25"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</row>
    <row r="910" spans="35:49" ht="20.25"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</row>
    <row r="911" spans="35:49" ht="20.25"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</row>
    <row r="912" spans="35:49" ht="20.25"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</row>
    <row r="913" spans="35:49" ht="20.25"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</row>
    <row r="914" spans="35:49" ht="20.25"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</row>
    <row r="915" spans="35:49" ht="20.25"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</row>
    <row r="916" spans="35:49" ht="20.25"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</row>
    <row r="917" spans="35:49" ht="20.25"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</row>
    <row r="918" spans="35:49" ht="20.25"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</row>
    <row r="919" spans="35:49" ht="20.25"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</row>
    <row r="920" spans="35:49" ht="20.25"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</row>
    <row r="921" spans="35:49" ht="20.25"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</row>
    <row r="922" spans="35:49" ht="20.25"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</row>
    <row r="923" spans="35:49" ht="20.25"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</row>
    <row r="924" spans="35:49" ht="20.25"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</row>
    <row r="925" spans="35:49" ht="20.25"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</row>
    <row r="926" spans="35:49" ht="20.25"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</row>
    <row r="927" spans="35:49" ht="20.25"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</row>
    <row r="928" spans="35:49" ht="20.25"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</row>
    <row r="929" spans="35:49" ht="20.25"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</row>
    <row r="930" spans="35:49" ht="20.25"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</row>
    <row r="931" spans="35:49" ht="20.25"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</row>
    <row r="932" spans="35:49" ht="20.25"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</row>
    <row r="933" spans="35:49" ht="20.25"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</row>
    <row r="934" spans="35:49" ht="20.25"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</row>
    <row r="935" spans="35:49" ht="20.25"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</row>
    <row r="936" spans="35:49" ht="20.25"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</row>
    <row r="937" spans="35:49" ht="20.25"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</row>
    <row r="938" spans="35:49" ht="20.25"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</row>
    <row r="939" spans="35:49" ht="20.25"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</row>
    <row r="940" spans="35:49" ht="20.25"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</row>
    <row r="941" spans="35:49" ht="20.25"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</row>
    <row r="942" spans="35:49" ht="20.25"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</row>
    <row r="943" spans="35:49" ht="20.25"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</row>
    <row r="944" spans="35:49" ht="20.25"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</row>
    <row r="945" spans="35:49" ht="20.25"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</row>
    <row r="946" spans="35:49" ht="20.25"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</row>
    <row r="947" spans="35:49" ht="20.25"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</row>
    <row r="948" spans="35:49" ht="20.25"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</row>
    <row r="949" spans="35:49" ht="20.25"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</row>
    <row r="950" spans="35:49" ht="20.25"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</row>
    <row r="951" spans="35:49" ht="20.25"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</row>
    <row r="952" spans="35:49" ht="20.25"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</row>
    <row r="953" spans="35:49" ht="20.25"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</row>
    <row r="954" spans="35:49" ht="20.25"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5" right="0.5" top="0.5" bottom="0.5" header="0.5" footer="0.5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Nicole Minni</cp:lastModifiedBy>
  <cp:lastPrinted>2005-10-04T15:56:34Z</cp:lastPrinted>
  <dcterms:created xsi:type="dcterms:W3CDTF">1999-06-29T22:26:58Z</dcterms:created>
  <dcterms:modified xsi:type="dcterms:W3CDTF">2010-09-27T12:32:11Z</dcterms:modified>
  <cp:category/>
  <cp:version/>
  <cp:contentType/>
  <cp:contentStatus/>
</cp:coreProperties>
</file>